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mgfi-my.sharepoint.com/personal/dnunez_cmgfi_com/Documents/Bad News Bears/Commercial Construction Division/Admin/Templates and Letterheads/For Borrowers/"/>
    </mc:Choice>
  </mc:AlternateContent>
  <xr:revisionPtr revIDLastSave="4214" documentId="8_{454F1CCC-967F-594D-BCBC-359B54962D6F}" xr6:coauthVersionLast="47" xr6:coauthVersionMax="47" xr10:uidLastSave="{F40DB44F-47C9-B74A-8C4B-EF09C8D37768}"/>
  <bookViews>
    <workbookView xWindow="0" yWindow="-21100" windowWidth="38400" windowHeight="21100" xr2:uid="{EE94CEBA-C240-E846-8333-8BE974A7E290}"/>
  </bookViews>
  <sheets>
    <sheet name="Track-Record Tape" sheetId="4" r:id="rId1"/>
    <sheet name="Column Guide &amp; Definitions" sheetId="5" r:id="rId2"/>
    <sheet name="Data Validation" sheetId="3" state="hidden" r:id="rId3"/>
  </sheets>
  <definedNames>
    <definedName name="Column_Guide_and_Definitions">'Column Guide &amp; Definitions'!$B$6</definedName>
    <definedName name="Construction_Costs__or_rehab_costs">'Track-Record Tape'!$Y$15</definedName>
    <definedName name="date">'Track-Record Tape'!$V$15</definedName>
    <definedName name="Date__Acquired">'Track-Record Tape'!$V$15</definedName>
    <definedName name="Date_Sold___or_date_range">'Track-Record Tape'!$W$15</definedName>
    <definedName name="Deeded_Name__at_sale_or_current">'Track-Record Tape'!$AA$15</definedName>
    <definedName name="Finished_Lot_Cost__or_purchase_price">'Track-Record Tape'!$X$15</definedName>
    <definedName name="GC_Role">'Track-Record Tape'!$AF$15</definedName>
    <definedName name="GUC_Tape_Start">'Track-Record Tape'!$P$16</definedName>
    <definedName name="Notes_Comments">'Track-Record Tape'!$AG$15</definedName>
    <definedName name="Number_of_Units">'Track-Record Tape'!$P$15</definedName>
    <definedName name="Ownership____in_entity">'Track-Record Tape'!$AB$15</definedName>
    <definedName name="_xlnm.Print_Area" localSheetId="0">'Track-Record Tape'!$P$2:$AG$56</definedName>
    <definedName name="Project_Role">'Track-Record Tape'!$AE$15</definedName>
    <definedName name="Project_Status">'Track-Record Tape'!$AD$15</definedName>
    <definedName name="Project_Type">'Track-Record Tape'!$AC$16</definedName>
    <definedName name="Project_Type1">'Track-Record Tape'!$AC$16</definedName>
    <definedName name="Property_Types">'Track-Record Tape'!$U$15</definedName>
    <definedName name="Sales_Price__or_current_value">'Track-Record Tape'!$Z$15</definedName>
    <definedName name="sheetid">#REF!</definedName>
    <definedName name="State">'Track-Record Tape'!$S$15</definedName>
    <definedName name="Street_Address_or_Project_Name">'Track-Record Tape'!$Q$15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4" l="1"/>
  <c r="I56" i="4"/>
  <c r="H56" i="4"/>
  <c r="AC56" i="4" a="1"/>
  <c r="AC56" i="4" s="1"/>
  <c r="Z56" i="4"/>
  <c r="Y56" i="4"/>
  <c r="X56" i="4"/>
  <c r="P5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 s="1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 s="1"/>
  <c r="N40" i="4"/>
  <c r="O40" i="4"/>
  <c r="N41" i="4"/>
  <c r="O41" i="4"/>
  <c r="N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 s="1"/>
  <c r="N16" i="4" l="1"/>
  <c r="N56" i="4" s="1"/>
  <c r="O16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<sst xmlns="http://schemas.openxmlformats.org/spreadsheetml/2006/main" count="117" uniqueCount="104">
  <si>
    <t xml:space="preserve">City </t>
  </si>
  <si>
    <t>State</t>
  </si>
  <si>
    <t>For Internal Use Only</t>
  </si>
  <si>
    <t>County</t>
  </si>
  <si>
    <t>Notes/Comments</t>
  </si>
  <si>
    <t>Need More Info</t>
  </si>
  <si>
    <t>Verification Status</t>
  </si>
  <si>
    <t>Comments/Notes</t>
  </si>
  <si>
    <t>Verified</t>
  </si>
  <si>
    <t>Not Verified</t>
  </si>
  <si>
    <t>Gross Margin %</t>
  </si>
  <si>
    <t>Gross Margin $</t>
  </si>
  <si>
    <t>Date:</t>
  </si>
  <si>
    <t>Verified By:</t>
  </si>
  <si>
    <t>Property 
Type(s)</t>
  </si>
  <si>
    <t>City</t>
  </si>
  <si>
    <t>Contact Name</t>
  </si>
  <si>
    <t>Company Name</t>
  </si>
  <si>
    <t>Project Role</t>
  </si>
  <si>
    <t>LP Investor Only</t>
  </si>
  <si>
    <t>Spec</t>
  </si>
  <si>
    <t>Fix and Hold</t>
  </si>
  <si>
    <t>Fix and Flip</t>
  </si>
  <si>
    <t>Fee Build</t>
  </si>
  <si>
    <t>Other; see comments</t>
  </si>
  <si>
    <t>Myself</t>
  </si>
  <si>
    <t>Property Manager Only</t>
  </si>
  <si>
    <t>Rental Owner &amp; Mgr.</t>
  </si>
  <si>
    <t>Land Purchase - Future Pipeline</t>
  </si>
  <si>
    <t xml:space="preserve">Outsourced </t>
  </si>
  <si>
    <t>Rental Owner Only</t>
  </si>
  <si>
    <t>Partner in Deal</t>
  </si>
  <si>
    <t>GC
Role</t>
  </si>
  <si>
    <t>Project
Role</t>
  </si>
  <si>
    <t>Spec Land + Fee Build</t>
  </si>
  <si>
    <t>Project Status</t>
  </si>
  <si>
    <t>GC Role</t>
  </si>
  <si>
    <t>Project Type</t>
  </si>
  <si>
    <t>Completed-Sold</t>
  </si>
  <si>
    <t>Permitting</t>
  </si>
  <si>
    <t>Planning</t>
  </si>
  <si>
    <t>Leased</t>
  </si>
  <si>
    <t>Vacant</t>
  </si>
  <si>
    <t>Short-Term Rental</t>
  </si>
  <si>
    <t>Rental Property</t>
  </si>
  <si>
    <t>Completed-Pending Sale(s)</t>
  </si>
  <si>
    <t>N/A; No Work Performed</t>
  </si>
  <si>
    <t>Column Header</t>
  </si>
  <si>
    <t>Tooltip / Description</t>
  </si>
  <si>
    <t>Property Type(s)</t>
  </si>
  <si>
    <t>Property classification: SFR, Townhomes, etc. Multiple types if applicable.</t>
  </si>
  <si>
    <t>Address or common name of the project/development.</t>
  </si>
  <si>
    <t>City where the project is located.</t>
  </si>
  <si>
    <t>State abbreviation (e.g., FL, TX).</t>
  </si>
  <si>
    <t>County where the project is located.</t>
  </si>
  <si>
    <t>Date the land or property was purchased.</t>
  </si>
  <si>
    <t>Date the property was sold, or range if multiple sales.</t>
  </si>
  <si>
    <t>Final sale price or current market value.</t>
  </si>
  <si>
    <t>Type of deal: Spec, Fee Build, Land Purchase, etc.</t>
  </si>
  <si>
    <t>Current or final status of the project.</t>
  </si>
  <si>
    <t>Your role or arrangement with the general contractor.</t>
  </si>
  <si>
    <t>Additional relevant information or context.</t>
  </si>
  <si>
    <t>Legal name of the entity or individual listed on title during your period of ownership or at the time of sale.</t>
  </si>
  <si>
    <t>The percentage of ownership you held in the entity listed on title.</t>
  </si>
  <si>
    <t>Number of Units</t>
  </si>
  <si>
    <t>Number 
of Units</t>
  </si>
  <si>
    <t>Deeded Name
(at sale or current)</t>
  </si>
  <si>
    <t>Total number of residential units in the project. Please count SFR (2-4 units) as 1.</t>
  </si>
  <si>
    <t>Date 
Acquired</t>
  </si>
  <si>
    <t>Date Acquired</t>
  </si>
  <si>
    <t>Total costs spent on vertical construction or rehab.</t>
  </si>
  <si>
    <t>Verfication Status</t>
  </si>
  <si>
    <t>In-House Staff</t>
  </si>
  <si>
    <t>Other; See Comments</t>
  </si>
  <si>
    <t>Land Dev. Only</t>
  </si>
  <si>
    <t>Land Dev. &amp; Vertical Const.</t>
  </si>
  <si>
    <t>Under Const./In-Progress</t>
  </si>
  <si>
    <t>Column Guide and Definitions</t>
  </si>
  <si>
    <t>What do we have</t>
  </si>
  <si>
    <t>What do we need</t>
  </si>
  <si>
    <r>
      <rPr>
        <b/>
        <sz val="10"/>
        <color theme="0"/>
        <rFont val="Arial"/>
        <family val="2"/>
      </rPr>
      <t>Street Address</t>
    </r>
    <r>
      <rPr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(or project name)</t>
    </r>
  </si>
  <si>
    <r>
      <rPr>
        <b/>
        <sz val="10"/>
        <color theme="0"/>
        <rFont val="Arial"/>
        <family val="2"/>
      </rPr>
      <t xml:space="preserve">Date Sold </t>
    </r>
    <r>
      <rPr>
        <i/>
        <sz val="10"/>
        <color theme="0"/>
        <rFont val="Arial"/>
        <family val="2"/>
      </rPr>
      <t>(or date range)</t>
    </r>
  </si>
  <si>
    <r>
      <rPr>
        <b/>
        <sz val="10"/>
        <color theme="0"/>
        <rFont val="Arial"/>
        <family val="2"/>
      </rPr>
      <t xml:space="preserve">Finished Lot Cost </t>
    </r>
    <r>
      <rPr>
        <i/>
        <sz val="10"/>
        <color theme="0"/>
        <rFont val="Arial"/>
        <family val="2"/>
      </rPr>
      <t>(or purchase price)</t>
    </r>
  </si>
  <si>
    <r>
      <rPr>
        <b/>
        <sz val="10"/>
        <color theme="0"/>
        <rFont val="Arial"/>
        <family val="2"/>
      </rPr>
      <t xml:space="preserve">Construction Costs </t>
    </r>
    <r>
      <rPr>
        <i/>
        <sz val="10"/>
        <color theme="0"/>
        <rFont val="Arial"/>
        <family val="2"/>
      </rPr>
      <t>(or rehab costs)</t>
    </r>
  </si>
  <si>
    <r>
      <rPr>
        <b/>
        <sz val="10"/>
        <color theme="0"/>
        <rFont val="Arial"/>
        <family val="2"/>
      </rPr>
      <t xml:space="preserve">Sales Price </t>
    </r>
    <r>
      <rPr>
        <i/>
        <sz val="10"/>
        <color theme="0"/>
        <rFont val="Arial"/>
        <family val="2"/>
      </rPr>
      <t>(or current value)</t>
    </r>
  </si>
  <si>
    <r>
      <t xml:space="preserve">Deeded Name </t>
    </r>
    <r>
      <rPr>
        <i/>
        <sz val="10"/>
        <color theme="0"/>
        <rFont val="Arial"/>
        <family val="2"/>
      </rPr>
      <t>(at sale or current)</t>
    </r>
  </si>
  <si>
    <t>Submission Date</t>
  </si>
  <si>
    <t>Vertical Const. Only</t>
  </si>
  <si>
    <t>Total cost of build-ready-lot or property acquisition.</t>
  </si>
  <si>
    <r>
      <t xml:space="preserve">Ownership % </t>
    </r>
    <r>
      <rPr>
        <i/>
        <sz val="10"/>
        <color theme="0"/>
        <rFont val="Arial"/>
        <family val="2"/>
      </rPr>
      <t>(in entity)</t>
    </r>
  </si>
  <si>
    <t>Your role in the project (e.g., Land Developer, LP Investor).</t>
  </si>
  <si>
    <t>Built &amp; Retained as Rental</t>
  </si>
  <si>
    <r>
      <t xml:space="preserve">Street Address 
</t>
    </r>
    <r>
      <rPr>
        <i/>
        <sz val="9"/>
        <color theme="0"/>
        <rFont val="Arial"/>
        <family val="2"/>
      </rPr>
      <t>(or project name)</t>
    </r>
  </si>
  <si>
    <r>
      <t xml:space="preserve">Date Sold 
</t>
    </r>
    <r>
      <rPr>
        <i/>
        <sz val="9"/>
        <color theme="0"/>
        <rFont val="Arial"/>
        <family val="2"/>
      </rPr>
      <t xml:space="preserve">(or date range) </t>
    </r>
  </si>
  <si>
    <r>
      <t xml:space="preserve">Finished Lot Cost
</t>
    </r>
    <r>
      <rPr>
        <i/>
        <sz val="9"/>
        <color theme="0"/>
        <rFont val="Arial"/>
        <family val="2"/>
      </rPr>
      <t>(or purchase price)</t>
    </r>
  </si>
  <si>
    <r>
      <t xml:space="preserve">Construction Costs
</t>
    </r>
    <r>
      <rPr>
        <i/>
        <sz val="9"/>
        <color theme="0"/>
        <rFont val="Arial"/>
        <family val="2"/>
      </rPr>
      <t>(or rehab costs)</t>
    </r>
  </si>
  <si>
    <r>
      <t xml:space="preserve">Sales Price
</t>
    </r>
    <r>
      <rPr>
        <i/>
        <sz val="9"/>
        <color theme="0"/>
        <rFont val="Arial"/>
        <family val="2"/>
      </rPr>
      <t>(or current value)</t>
    </r>
  </si>
  <si>
    <r>
      <t>Ownership %</t>
    </r>
    <r>
      <rPr>
        <i/>
        <sz val="9"/>
        <color theme="0"/>
        <rFont val="Arial"/>
        <family val="2"/>
      </rPr>
      <t xml:space="preserve">
(in entity)</t>
    </r>
  </si>
  <si>
    <t>Total</t>
  </si>
  <si>
    <t>In-Process</t>
  </si>
  <si>
    <t>Requested Date</t>
  </si>
  <si>
    <t>Verification
Status</t>
  </si>
  <si>
    <r>
      <rPr>
        <sz val="11"/>
        <color theme="1"/>
        <rFont val="Calibri"/>
        <family val="2"/>
        <scheme val="minor"/>
      </rPr>
      <t>Credited</t>
    </r>
    <r>
      <rPr>
        <b/>
        <sz val="11"/>
        <color theme="1"/>
        <rFont val="Calibri"/>
        <family val="2"/>
        <scheme val="minor"/>
      </rPr>
      <t xml:space="preserve">
# of Units</t>
    </r>
  </si>
  <si>
    <r>
      <rPr>
        <sz val="11"/>
        <color theme="1"/>
        <rFont val="Calibri"/>
        <family val="2"/>
        <scheme val="minor"/>
      </rPr>
      <t>Credited</t>
    </r>
    <r>
      <rPr>
        <b/>
        <sz val="11"/>
        <color theme="1"/>
        <rFont val="Calibri"/>
        <family val="2"/>
        <scheme val="minor"/>
      </rPr>
      <t xml:space="preserve">
Value(s) 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</si>
</sst>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6"/>
      <color rgb="FF002060"/>
      <name val="Calibri (Body)"/>
    </font>
    <font>
      <b/>
      <sz val="20"/>
      <color theme="2" tint="-0.249977111117893"/>
      <name val="Calibri"/>
      <family val="2"/>
      <scheme val="minor"/>
    </font>
    <font>
      <sz val="10"/>
      <color rgb="FF0D3451"/>
      <name val="Calibri"/>
      <family val="2"/>
      <scheme val="minor"/>
    </font>
    <font>
      <b/>
      <sz val="10"/>
      <color rgb="FF002060"/>
      <name val="MuseoSans-500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 tint="0.79998168889431442"/>
      <name val="MuseoSans-500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rgb="FF0D3451"/>
      <name val="Calibri (Body)"/>
    </font>
    <font>
      <b/>
      <sz val="13"/>
      <color rgb="FFCF0202"/>
      <name val="Calibri"/>
      <family val="2"/>
      <scheme val="minor"/>
    </font>
    <font>
      <b/>
      <i/>
      <sz val="14"/>
      <color rgb="FFD7EAEB"/>
      <name val="Calibri"/>
      <family val="2"/>
      <scheme val="minor"/>
    </font>
    <font>
      <sz val="9"/>
      <color rgb="FF0D345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9"/>
      <color rgb="FFD7EAEB"/>
      <name val="Arial"/>
      <family val="2"/>
    </font>
    <font>
      <sz val="9"/>
      <color theme="0" tint="-4.9989318521683403E-2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1"/>
      <name val="Arial"/>
      <family val="2"/>
    </font>
    <font>
      <sz val="9"/>
      <color rgb="FF0D3451"/>
      <name val="Arial"/>
      <family val="2"/>
    </font>
    <font>
      <sz val="9"/>
      <color theme="0" tint="-0.14996795556505021"/>
      <name val="Arial"/>
      <family val="2"/>
    </font>
    <font>
      <sz val="10"/>
      <color rgb="FF0D3451"/>
      <name val="Arial"/>
      <family val="2"/>
    </font>
    <font>
      <b/>
      <sz val="12"/>
      <color rgb="FF0C3451"/>
      <name val="Arial"/>
      <family val="2"/>
    </font>
    <font>
      <sz val="11"/>
      <color rgb="FF0C3451"/>
      <name val="Arial"/>
      <family val="2"/>
    </font>
    <font>
      <sz val="12"/>
      <color rgb="FF0C3451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color theme="0" tint="-0.149967955565050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D34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4F6A"/>
        <bgColor indexed="64"/>
      </patternFill>
    </fill>
    <fill>
      <patternFill patternType="solid">
        <fgColor rgb="FFE4EAED"/>
        <bgColor indexed="64"/>
      </patternFill>
    </fill>
    <fill>
      <patternFill patternType="solid">
        <fgColor rgb="FF00B3A9"/>
        <bgColor indexed="64"/>
      </patternFill>
    </fill>
    <fill>
      <patternFill patternType="solid">
        <fgColor rgb="FF0696A0"/>
        <bgColor indexed="64"/>
      </patternFill>
    </fill>
    <fill>
      <patternFill patternType="solid">
        <fgColor rgb="FF007E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A89A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mediumGray">
        <fgColor rgb="FFD7EAEB"/>
        <bgColor theme="0" tint="-4.9989318521683403E-2"/>
      </patternFill>
    </fill>
    <fill>
      <patternFill patternType="solid">
        <fgColor rgb="FF2B4F6B"/>
        <bgColor indexed="64"/>
      </patternFill>
    </fill>
  </fills>
  <borders count="29">
    <border>
      <left/>
      <right/>
      <top/>
      <bottom/>
      <diagonal/>
    </border>
    <border>
      <left style="medium">
        <color rgb="FF2B4F6A"/>
      </left>
      <right/>
      <top style="medium">
        <color rgb="FF2B4F6A"/>
      </top>
      <bottom/>
      <diagonal/>
    </border>
    <border>
      <left style="medium">
        <color rgb="FF2B4F6A"/>
      </left>
      <right/>
      <top/>
      <bottom style="medium">
        <color rgb="FF2B4F6A"/>
      </bottom>
      <diagonal/>
    </border>
    <border>
      <left style="medium">
        <color rgb="FF2B4F6B"/>
      </left>
      <right/>
      <top style="medium">
        <color rgb="FF2B4F6B"/>
      </top>
      <bottom/>
      <diagonal/>
    </border>
    <border>
      <left/>
      <right style="medium">
        <color rgb="FF2B4F6B"/>
      </right>
      <top style="medium">
        <color rgb="FF2B4F6B"/>
      </top>
      <bottom style="thin">
        <color rgb="FF4C6C83"/>
      </bottom>
      <diagonal/>
    </border>
    <border>
      <left style="medium">
        <color rgb="FF2B4F6B"/>
      </left>
      <right/>
      <top/>
      <bottom style="medium">
        <color rgb="FF2B4F6B"/>
      </bottom>
      <diagonal/>
    </border>
    <border>
      <left style="medium">
        <color rgb="FF2B4F6B"/>
      </left>
      <right/>
      <top/>
      <bottom/>
      <diagonal/>
    </border>
    <border>
      <left/>
      <right/>
      <top style="medium">
        <color rgb="FF2B4F6B"/>
      </top>
      <bottom/>
      <diagonal/>
    </border>
    <border>
      <left/>
      <right style="medium">
        <color rgb="FF2B4F6B"/>
      </right>
      <top style="medium">
        <color rgb="FF2B4F6B"/>
      </top>
      <bottom/>
      <diagonal/>
    </border>
    <border>
      <left/>
      <right style="medium">
        <color rgb="FF2B4F6B"/>
      </right>
      <top/>
      <bottom/>
      <diagonal/>
    </border>
    <border>
      <left/>
      <right/>
      <top/>
      <bottom style="medium">
        <color rgb="FF2B4F6B"/>
      </bottom>
      <diagonal/>
    </border>
    <border>
      <left/>
      <right style="medium">
        <color rgb="FF2B4F6B"/>
      </right>
      <top/>
      <bottom style="medium">
        <color rgb="FF2B4F6B"/>
      </bottom>
      <diagonal/>
    </border>
    <border>
      <left/>
      <right style="medium">
        <color rgb="FF2B4F6B"/>
      </right>
      <top style="thin">
        <color rgb="FF4C6C83"/>
      </top>
      <bottom style="thin">
        <color rgb="FF2B4F6B"/>
      </bottom>
      <diagonal/>
    </border>
    <border>
      <left style="medium">
        <color rgb="FF2B4F6A"/>
      </left>
      <right/>
      <top/>
      <bottom/>
      <diagonal/>
    </border>
    <border>
      <left/>
      <right/>
      <top style="medium">
        <color rgb="FF2B4F6A"/>
      </top>
      <bottom style="thin">
        <color rgb="FF2B4F6A"/>
      </bottom>
      <diagonal/>
    </border>
    <border>
      <left/>
      <right style="medium">
        <color rgb="FF2B4F6A"/>
      </right>
      <top style="medium">
        <color rgb="FF2B4F6A"/>
      </top>
      <bottom style="thin">
        <color rgb="FF2B4F6A"/>
      </bottom>
      <diagonal/>
    </border>
    <border>
      <left/>
      <right/>
      <top style="thin">
        <color rgb="FF2B4F6A"/>
      </top>
      <bottom style="thin">
        <color rgb="FF2B4F6A"/>
      </bottom>
      <diagonal/>
    </border>
    <border>
      <left/>
      <right style="medium">
        <color rgb="FF2B4F6A"/>
      </right>
      <top style="thin">
        <color rgb="FF2B4F6A"/>
      </top>
      <bottom style="thin">
        <color rgb="FF2B4F6A"/>
      </bottom>
      <diagonal/>
    </border>
    <border>
      <left/>
      <right/>
      <top style="thin">
        <color rgb="FF2B4F6A"/>
      </top>
      <bottom style="medium">
        <color rgb="FF2B4F6A"/>
      </bottom>
      <diagonal/>
    </border>
    <border>
      <left/>
      <right style="medium">
        <color rgb="FF2B4F6A"/>
      </right>
      <top style="thin">
        <color rgb="FF2B4F6A"/>
      </top>
      <bottom style="medium">
        <color rgb="FF2B4F6A"/>
      </bottom>
      <diagonal/>
    </border>
    <border>
      <left/>
      <right/>
      <top/>
      <bottom style="thin">
        <color rgb="FFD6D6D6"/>
      </bottom>
      <diagonal/>
    </border>
    <border>
      <left style="thin">
        <color rgb="FF7A89AB"/>
      </left>
      <right/>
      <top/>
      <bottom/>
      <diagonal/>
    </border>
    <border>
      <left/>
      <right style="thin">
        <color rgb="FF7A89AB"/>
      </right>
      <top/>
      <bottom/>
      <diagonal/>
    </border>
    <border>
      <left/>
      <right style="thin">
        <color rgb="FFD6D6D6"/>
      </right>
      <top style="thin">
        <color rgb="FFD6D6D6"/>
      </top>
      <bottom/>
      <diagonal/>
    </border>
    <border>
      <left/>
      <right style="thin">
        <color rgb="FFD6D6D6"/>
      </right>
      <top/>
      <bottom/>
      <diagonal/>
    </border>
    <border>
      <left/>
      <right style="thin">
        <color rgb="FFD6D6D6"/>
      </right>
      <top/>
      <bottom style="thin">
        <color rgb="FFD6D6D6"/>
      </bottom>
      <diagonal/>
    </border>
    <border>
      <left style="thin">
        <color rgb="FFD7EAEB"/>
      </left>
      <right/>
      <top/>
      <bottom/>
      <diagonal/>
    </border>
    <border>
      <left style="thin">
        <color rgb="FF7A89AB"/>
      </left>
      <right style="thin">
        <color rgb="FF7A89AB"/>
      </right>
      <top/>
      <bottom/>
      <diagonal/>
    </border>
    <border>
      <left style="thin">
        <color rgb="FFD7EAEB"/>
      </left>
      <right style="thin">
        <color rgb="FFD7EAEB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9" fontId="2" fillId="0" borderId="0" xfId="2" applyFont="1" applyProtection="1">
      <protection locked="0"/>
    </xf>
    <xf numFmtId="14" fontId="2" fillId="0" borderId="0" xfId="0" applyNumberFormat="1" applyFont="1" applyProtection="1">
      <protection locked="0"/>
    </xf>
    <xf numFmtId="44" fontId="2" fillId="0" borderId="0" xfId="1" applyFont="1" applyProtection="1">
      <protection locked="0"/>
    </xf>
    <xf numFmtId="0" fontId="5" fillId="0" borderId="0" xfId="0" applyFont="1" applyProtection="1">
      <protection locked="0"/>
    </xf>
    <xf numFmtId="44" fontId="6" fillId="0" borderId="0" xfId="1" applyFont="1" applyProtection="1">
      <protection locked="0"/>
    </xf>
    <xf numFmtId="44" fontId="5" fillId="0" borderId="0" xfId="1" applyFont="1" applyProtection="1">
      <protection locked="0"/>
    </xf>
    <xf numFmtId="0" fontId="6" fillId="0" borderId="0" xfId="0" applyFont="1" applyProtection="1">
      <protection locked="0"/>
    </xf>
    <xf numFmtId="164" fontId="5" fillId="0" borderId="0" xfId="1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9" fontId="2" fillId="5" borderId="0" xfId="2" applyFont="1" applyFill="1" applyProtection="1"/>
    <xf numFmtId="44" fontId="2" fillId="5" borderId="0" xfId="1" applyFont="1" applyFill="1" applyProtection="1"/>
    <xf numFmtId="0" fontId="0" fillId="0" borderId="0" xfId="0" applyProtection="1">
      <protection hidden="1"/>
    </xf>
    <xf numFmtId="0" fontId="0" fillId="0" borderId="0" xfId="0" applyAlignment="1">
      <alignment horizontal="left"/>
    </xf>
    <xf numFmtId="0" fontId="26" fillId="0" borderId="0" xfId="0" applyFont="1" applyAlignment="1" applyProtection="1">
      <alignment horizontal="center" vertical="center" wrapText="1"/>
      <protection locked="0"/>
    </xf>
    <xf numFmtId="44" fontId="24" fillId="10" borderId="0" xfId="0" applyNumberFormat="1" applyFont="1" applyFill="1" applyAlignment="1">
      <alignment horizontal="center" vertical="center" wrapText="1"/>
    </xf>
    <xf numFmtId="165" fontId="26" fillId="0" borderId="0" xfId="1" applyNumberFormat="1" applyFont="1" applyFill="1" applyBorder="1" applyAlignment="1" applyProtection="1">
      <alignment horizontal="center" shrinkToFit="1"/>
    </xf>
    <xf numFmtId="0" fontId="26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1" fillId="14" borderId="0" xfId="0" applyFont="1" applyFill="1" applyAlignment="1">
      <alignment horizontal="center" shrinkToFit="1"/>
    </xf>
    <xf numFmtId="0" fontId="33" fillId="0" borderId="0" xfId="0" applyFont="1"/>
    <xf numFmtId="0" fontId="34" fillId="0" borderId="0" xfId="0" applyFont="1"/>
    <xf numFmtId="0" fontId="35" fillId="11" borderId="20" xfId="0" applyFont="1" applyFill="1" applyBorder="1"/>
    <xf numFmtId="0" fontId="21" fillId="2" borderId="0" xfId="0" applyFont="1" applyFill="1" applyAlignment="1">
      <alignment horizontal="right" indent="1"/>
    </xf>
    <xf numFmtId="0" fontId="36" fillId="2" borderId="0" xfId="0" applyFont="1" applyFill="1" applyAlignment="1">
      <alignment horizontal="right" indent="1"/>
    </xf>
    <xf numFmtId="0" fontId="21" fillId="6" borderId="0" xfId="0" applyFont="1" applyFill="1" applyAlignment="1">
      <alignment horizontal="right" indent="1"/>
    </xf>
    <xf numFmtId="0" fontId="36" fillId="6" borderId="0" xfId="0" applyFont="1" applyFill="1" applyAlignment="1">
      <alignment horizontal="right" indent="1"/>
    </xf>
    <xf numFmtId="0" fontId="36" fillId="7" borderId="0" xfId="0" applyFont="1" applyFill="1" applyAlignment="1">
      <alignment horizontal="right" indent="1"/>
    </xf>
    <xf numFmtId="0" fontId="21" fillId="7" borderId="0" xfId="0" applyFont="1" applyFill="1" applyAlignment="1">
      <alignment horizontal="right" wrapText="1" indent="1"/>
    </xf>
    <xf numFmtId="0" fontId="21" fillId="7" borderId="0" xfId="0" applyFont="1" applyFill="1" applyAlignment="1">
      <alignment horizontal="right" indent="1"/>
    </xf>
    <xf numFmtId="0" fontId="21" fillId="8" borderId="0" xfId="0" applyFont="1" applyFill="1" applyAlignment="1">
      <alignment horizontal="right" indent="1"/>
    </xf>
    <xf numFmtId="0" fontId="23" fillId="0" borderId="0" xfId="0" applyFont="1" applyProtection="1">
      <protection hidden="1"/>
    </xf>
    <xf numFmtId="44" fontId="24" fillId="10" borderId="0" xfId="0" applyNumberFormat="1" applyFont="1" applyFill="1" applyAlignment="1">
      <alignment horizontal="left" vertical="center" wrapText="1"/>
    </xf>
    <xf numFmtId="9" fontId="26" fillId="0" borderId="0" xfId="2" applyFont="1" applyFill="1" applyBorder="1" applyAlignment="1" applyProtection="1">
      <alignment horizontal="center" shrinkToFit="1"/>
    </xf>
    <xf numFmtId="0" fontId="2" fillId="5" borderId="0" xfId="0" applyFont="1" applyFill="1"/>
    <xf numFmtId="14" fontId="2" fillId="5" borderId="0" xfId="0" applyNumberFormat="1" applyFont="1" applyFill="1"/>
    <xf numFmtId="0" fontId="2" fillId="5" borderId="0" xfId="0" applyFont="1" applyFill="1" applyAlignment="1">
      <alignment horizontal="left"/>
    </xf>
    <xf numFmtId="0" fontId="4" fillId="5" borderId="0" xfId="0" applyFont="1" applyFill="1"/>
    <xf numFmtId="14" fontId="10" fillId="5" borderId="0" xfId="0" applyNumberFormat="1" applyFont="1" applyFill="1"/>
    <xf numFmtId="0" fontId="2" fillId="5" borderId="0" xfId="0" applyFont="1" applyFill="1" applyAlignment="1">
      <alignment vertical="center"/>
    </xf>
    <xf numFmtId="44" fontId="2" fillId="5" borderId="0" xfId="1" applyFont="1" applyFill="1" applyAlignment="1" applyProtection="1">
      <alignment vertical="center"/>
    </xf>
    <xf numFmtId="0" fontId="8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7" fillId="10" borderId="0" xfId="0" applyFont="1" applyFill="1" applyAlignment="1" applyProtection="1">
      <alignment horizontal="left" wrapText="1"/>
      <protection hidden="1"/>
    </xf>
    <xf numFmtId="0" fontId="27" fillId="7" borderId="0" xfId="0" applyFont="1" applyFill="1" applyAlignment="1" applyProtection="1">
      <alignment horizontal="left" wrapText="1"/>
      <protection hidden="1"/>
    </xf>
    <xf numFmtId="0" fontId="27" fillId="8" borderId="0" xfId="0" applyFont="1" applyFill="1" applyAlignment="1" applyProtection="1">
      <alignment horizontal="left" wrapText="1"/>
      <protection hidden="1"/>
    </xf>
    <xf numFmtId="0" fontId="29" fillId="0" borderId="0" xfId="0" applyFont="1" applyAlignment="1" applyProtection="1">
      <alignment horizontal="left" indent="1"/>
      <protection hidden="1"/>
    </xf>
    <xf numFmtId="0" fontId="35" fillId="9" borderId="0" xfId="0" applyFont="1" applyFill="1"/>
    <xf numFmtId="0" fontId="23" fillId="0" borderId="23" xfId="0" applyFont="1" applyBorder="1" applyAlignment="1">
      <alignment horizontal="left" vertical="center" wrapText="1" indent="1"/>
    </xf>
    <xf numFmtId="0" fontId="23" fillId="0" borderId="24" xfId="0" applyFont="1" applyBorder="1" applyAlignment="1">
      <alignment horizontal="left" vertical="center" wrapText="1" indent="1"/>
    </xf>
    <xf numFmtId="0" fontId="23" fillId="3" borderId="24" xfId="0" applyFont="1" applyFill="1" applyBorder="1" applyAlignment="1">
      <alignment horizontal="left" vertical="center" wrapText="1" indent="1"/>
    </xf>
    <xf numFmtId="0" fontId="23" fillId="3" borderId="25" xfId="0" applyFont="1" applyFill="1" applyBorder="1" applyAlignment="1">
      <alignment horizontal="left" vertical="center" wrapText="1" indent="1"/>
    </xf>
    <xf numFmtId="0" fontId="23" fillId="3" borderId="23" xfId="0" applyFont="1" applyFill="1" applyBorder="1" applyAlignment="1">
      <alignment horizontal="left" vertical="center" wrapText="1" indent="1"/>
    </xf>
    <xf numFmtId="0" fontId="22" fillId="8" borderId="1" xfId="0" applyFont="1" applyFill="1" applyBorder="1" applyAlignment="1">
      <alignment horizontal="right" vertical="center" indent="1"/>
    </xf>
    <xf numFmtId="0" fontId="22" fillId="8" borderId="13" xfId="0" applyFont="1" applyFill="1" applyBorder="1" applyAlignment="1">
      <alignment horizontal="right" vertical="center" indent="1"/>
    </xf>
    <xf numFmtId="0" fontId="22" fillId="8" borderId="2" xfId="0" applyFont="1" applyFill="1" applyBorder="1" applyAlignment="1">
      <alignment horizontal="right" vertical="center" indent="1"/>
    </xf>
    <xf numFmtId="0" fontId="2" fillId="0" borderId="0" xfId="0" applyFont="1"/>
    <xf numFmtId="9" fontId="2" fillId="0" borderId="0" xfId="2" applyFont="1" applyProtection="1"/>
    <xf numFmtId="14" fontId="2" fillId="0" borderId="0" xfId="0" applyNumberFormat="1" applyFont="1"/>
    <xf numFmtId="44" fontId="2" fillId="0" borderId="0" xfId="1" applyFont="1" applyProtection="1"/>
    <xf numFmtId="0" fontId="11" fillId="4" borderId="3" xfId="0" applyFont="1" applyFill="1" applyBorder="1" applyAlignment="1">
      <alignment horizontal="right" vertical="center"/>
    </xf>
    <xf numFmtId="0" fontId="20" fillId="0" borderId="4" xfId="0" applyFont="1" applyBorder="1" applyAlignment="1">
      <alignment shrinkToFit="1"/>
    </xf>
    <xf numFmtId="0" fontId="11" fillId="4" borderId="6" xfId="0" applyFont="1" applyFill="1" applyBorder="1" applyAlignment="1">
      <alignment horizontal="right" vertical="center"/>
    </xf>
    <xf numFmtId="14" fontId="20" fillId="0" borderId="12" xfId="0" applyNumberFormat="1" applyFont="1" applyBorder="1" applyAlignment="1">
      <alignment shrinkToFit="1"/>
    </xf>
    <xf numFmtId="0" fontId="2" fillId="0" borderId="0" xfId="0" applyFont="1" applyAlignment="1">
      <alignment vertical="center"/>
    </xf>
    <xf numFmtId="0" fontId="6" fillId="0" borderId="0" xfId="0" applyFont="1"/>
    <xf numFmtId="44" fontId="6" fillId="0" borderId="0" xfId="1" applyFont="1" applyProtection="1"/>
    <xf numFmtId="0" fontId="7" fillId="0" borderId="0" xfId="0" applyFont="1"/>
    <xf numFmtId="0" fontId="23" fillId="0" borderId="0" xfId="0" applyFont="1" applyAlignment="1">
      <alignment vertical="center"/>
    </xf>
    <xf numFmtId="0" fontId="23" fillId="0" borderId="0" xfId="0" applyFont="1"/>
    <xf numFmtId="0" fontId="26" fillId="0" borderId="0" xfId="0" applyFont="1"/>
    <xf numFmtId="0" fontId="30" fillId="0" borderId="21" xfId="1" applyNumberFormat="1" applyFont="1" applyFill="1" applyBorder="1" applyAlignment="1" applyProtection="1">
      <alignment horizontal="center" shrinkToFit="1"/>
    </xf>
    <xf numFmtId="0" fontId="26" fillId="0" borderId="0" xfId="1" applyNumberFormat="1" applyFont="1" applyFill="1" applyBorder="1" applyAlignment="1" applyProtection="1">
      <alignment horizontal="center" shrinkToFit="1"/>
    </xf>
    <xf numFmtId="0" fontId="26" fillId="0" borderId="0" xfId="0" applyFont="1" applyAlignment="1">
      <alignment horizontal="left"/>
    </xf>
    <xf numFmtId="0" fontId="30" fillId="13" borderId="21" xfId="1" applyNumberFormat="1" applyFont="1" applyFill="1" applyBorder="1" applyAlignment="1" applyProtection="1">
      <alignment horizontal="center" shrinkToFit="1"/>
    </xf>
    <xf numFmtId="0" fontId="29" fillId="0" borderId="0" xfId="0" applyFont="1"/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5" fillId="0" borderId="0" xfId="0" applyFont="1"/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0" xfId="0" applyFont="1" applyFill="1" applyAlignment="1">
      <alignment horizontal="left" vertical="center" wrapText="1"/>
    </xf>
    <xf numFmtId="0" fontId="30" fillId="0" borderId="26" xfId="1" applyNumberFormat="1" applyFont="1" applyFill="1" applyBorder="1" applyAlignment="1">
      <alignment horizontal="center" shrinkToFit="1"/>
    </xf>
    <xf numFmtId="0" fontId="30" fillId="0" borderId="0" xfId="1" applyNumberFormat="1" applyFont="1" applyFill="1" applyBorder="1" applyAlignment="1">
      <alignment horizontal="center" shrinkToFit="1"/>
    </xf>
    <xf numFmtId="9" fontId="30" fillId="0" borderId="0" xfId="2" applyFont="1" applyFill="1" applyBorder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26" xfId="0" applyFont="1" applyBorder="1" applyAlignment="1">
      <alignment horizontal="center" shrinkToFit="1"/>
    </xf>
    <xf numFmtId="14" fontId="30" fillId="0" borderId="0" xfId="0" applyNumberFormat="1" applyFont="1" applyAlignment="1">
      <alignment horizontal="center" shrinkToFit="1"/>
    </xf>
    <xf numFmtId="165" fontId="30" fillId="0" borderId="0" xfId="0" applyNumberFormat="1" applyFont="1" applyAlignment="1">
      <alignment horizontal="center" shrinkToFit="1"/>
    </xf>
    <xf numFmtId="165" fontId="30" fillId="0" borderId="26" xfId="0" applyNumberFormat="1" applyFont="1" applyBorder="1" applyAlignment="1">
      <alignment horizontal="center" shrinkToFit="1"/>
    </xf>
    <xf numFmtId="0" fontId="30" fillId="0" borderId="22" xfId="0" applyFont="1" applyBorder="1" applyAlignment="1">
      <alignment shrinkToFit="1"/>
    </xf>
    <xf numFmtId="0" fontId="30" fillId="13" borderId="26" xfId="1" applyNumberFormat="1" applyFont="1" applyFill="1" applyBorder="1" applyAlignment="1">
      <alignment horizontal="center" shrinkToFit="1"/>
    </xf>
    <xf numFmtId="0" fontId="30" fillId="13" borderId="0" xfId="1" applyNumberFormat="1" applyFont="1" applyFill="1" applyBorder="1" applyAlignment="1">
      <alignment horizontal="center" shrinkToFit="1"/>
    </xf>
    <xf numFmtId="0" fontId="30" fillId="12" borderId="0" xfId="0" applyFont="1" applyFill="1" applyAlignment="1">
      <alignment horizontal="center" shrinkToFit="1"/>
    </xf>
    <xf numFmtId="0" fontId="30" fillId="13" borderId="26" xfId="0" applyFont="1" applyFill="1" applyBorder="1" applyAlignment="1">
      <alignment horizontal="center" shrinkToFit="1"/>
    </xf>
    <xf numFmtId="14" fontId="30" fillId="13" borderId="0" xfId="0" applyNumberFormat="1" applyFont="1" applyFill="1" applyAlignment="1">
      <alignment horizontal="center" shrinkToFit="1"/>
    </xf>
    <xf numFmtId="165" fontId="30" fillId="13" borderId="0" xfId="0" applyNumberFormat="1" applyFont="1" applyFill="1" applyAlignment="1">
      <alignment horizontal="center" shrinkToFit="1"/>
    </xf>
    <xf numFmtId="165" fontId="30" fillId="12" borderId="26" xfId="0" applyNumberFormat="1" applyFont="1" applyFill="1" applyBorder="1" applyAlignment="1">
      <alignment horizontal="center" shrinkToFit="1"/>
    </xf>
    <xf numFmtId="9" fontId="30" fillId="12" borderId="0" xfId="2" applyFont="1" applyFill="1" applyBorder="1" applyAlignment="1">
      <alignment horizontal="center" shrinkToFit="1"/>
    </xf>
    <xf numFmtId="0" fontId="30" fillId="13" borderId="0" xfId="0" applyFont="1" applyFill="1" applyAlignment="1">
      <alignment horizontal="center" shrinkToFit="1"/>
    </xf>
    <xf numFmtId="0" fontId="30" fillId="13" borderId="22" xfId="0" applyFont="1" applyFill="1" applyBorder="1" applyAlignment="1">
      <alignment shrinkToFit="1"/>
    </xf>
    <xf numFmtId="165" fontId="30" fillId="0" borderId="26" xfId="1" applyNumberFormat="1" applyFont="1" applyFill="1" applyBorder="1" applyAlignment="1">
      <alignment horizontal="center" shrinkToFit="1"/>
    </xf>
    <xf numFmtId="0" fontId="30" fillId="0" borderId="0" xfId="2" applyNumberFormat="1" applyFont="1" applyFill="1" applyBorder="1" applyAlignment="1">
      <alignment horizontal="center" shrinkToFit="1"/>
    </xf>
    <xf numFmtId="0" fontId="30" fillId="0" borderId="22" xfId="1" applyNumberFormat="1" applyFont="1" applyFill="1" applyBorder="1" applyAlignment="1">
      <alignment horizontal="left" shrinkToFit="1"/>
    </xf>
    <xf numFmtId="165" fontId="30" fillId="12" borderId="26" xfId="1" applyNumberFormat="1" applyFont="1" applyFill="1" applyBorder="1" applyAlignment="1">
      <alignment horizontal="center" shrinkToFit="1"/>
    </xf>
    <xf numFmtId="0" fontId="30" fillId="12" borderId="0" xfId="1" applyNumberFormat="1" applyFont="1" applyFill="1" applyBorder="1" applyAlignment="1">
      <alignment horizontal="center" shrinkToFit="1"/>
    </xf>
    <xf numFmtId="0" fontId="30" fillId="12" borderId="0" xfId="2" applyNumberFormat="1" applyFont="1" applyFill="1" applyBorder="1" applyAlignment="1">
      <alignment horizontal="center" shrinkToFit="1"/>
    </xf>
    <xf numFmtId="0" fontId="30" fillId="13" borderId="22" xfId="1" applyNumberFormat="1" applyFont="1" applyFill="1" applyBorder="1" applyAlignment="1">
      <alignment horizontal="left" shrinkToFit="1"/>
    </xf>
    <xf numFmtId="44" fontId="25" fillId="2" borderId="0" xfId="0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shrinkToFit="1"/>
    </xf>
    <xf numFmtId="165" fontId="3" fillId="0" borderId="0" xfId="1" applyNumberFormat="1" applyFont="1" applyFill="1" applyBorder="1" applyAlignment="1" applyProtection="1">
      <alignment horizontal="center" shrinkToFit="1"/>
    </xf>
    <xf numFmtId="0" fontId="3" fillId="0" borderId="0" xfId="1" applyNumberFormat="1" applyFont="1" applyFill="1" applyBorder="1" applyAlignment="1">
      <alignment horizontal="center" shrinkToFit="1"/>
    </xf>
    <xf numFmtId="165" fontId="3" fillId="0" borderId="0" xfId="1" applyNumberFormat="1" applyFont="1" applyFill="1" applyBorder="1" applyAlignment="1">
      <alignment horizontal="center" shrinkToFit="1"/>
    </xf>
    <xf numFmtId="9" fontId="3" fillId="0" borderId="0" xfId="2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165" fontId="1" fillId="0" borderId="22" xfId="1" applyNumberFormat="1" applyFont="1" applyFill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44" fontId="39" fillId="8" borderId="0" xfId="0" applyNumberFormat="1" applyFont="1" applyFill="1" applyAlignment="1">
      <alignment horizontal="center" wrapText="1"/>
    </xf>
    <xf numFmtId="44" fontId="39" fillId="7" borderId="0" xfId="0" applyNumberFormat="1" applyFont="1" applyFill="1" applyAlignment="1">
      <alignment horizontal="center" wrapText="1"/>
    </xf>
    <xf numFmtId="0" fontId="20" fillId="0" borderId="28" xfId="1" applyNumberFormat="1" applyFont="1" applyFill="1" applyBorder="1" applyAlignment="1">
      <alignment horizontal="center" shrinkToFit="1"/>
    </xf>
    <xf numFmtId="0" fontId="20" fillId="13" borderId="28" xfId="1" applyNumberFormat="1" applyFont="1" applyFill="1" applyBorder="1" applyAlignment="1">
      <alignment horizontal="center" shrinkToFit="1"/>
    </xf>
    <xf numFmtId="0" fontId="38" fillId="14" borderId="0" xfId="0" applyFont="1" applyFill="1"/>
    <xf numFmtId="44" fontId="39" fillId="6" borderId="0" xfId="0" applyNumberFormat="1" applyFont="1" applyFill="1" applyAlignment="1">
      <alignment horizontal="center" vertical="center" wrapText="1"/>
    </xf>
    <xf numFmtId="44" fontId="39" fillId="7" borderId="0" xfId="0" applyNumberFormat="1" applyFont="1" applyFill="1" applyAlignment="1">
      <alignment horizontal="left" wrapText="1" indent="2"/>
    </xf>
    <xf numFmtId="44" fontId="16" fillId="2" borderId="0" xfId="0" applyNumberFormat="1" applyFont="1" applyFill="1" applyAlignment="1">
      <alignment horizontal="left" wrapText="1" indent="1"/>
    </xf>
    <xf numFmtId="44" fontId="24" fillId="0" borderId="0" xfId="0" applyNumberFormat="1" applyFont="1" applyAlignment="1">
      <alignment horizontal="center" vertical="center" wrapText="1"/>
    </xf>
    <xf numFmtId="44" fontId="22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shrinkToFit="1"/>
    </xf>
    <xf numFmtId="9" fontId="26" fillId="0" borderId="0" xfId="0" applyNumberFormat="1" applyFont="1" applyAlignment="1">
      <alignment horizontal="center" shrinkToFit="1"/>
    </xf>
    <xf numFmtId="165" fontId="0" fillId="0" borderId="0" xfId="0" applyNumberFormat="1" applyAlignment="1">
      <alignment horizontal="center"/>
    </xf>
    <xf numFmtId="0" fontId="13" fillId="8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 vertical="center"/>
    </xf>
    <xf numFmtId="0" fontId="32" fillId="0" borderId="14" xfId="0" applyFont="1" applyBorder="1" applyAlignment="1" applyProtection="1">
      <alignment horizontal="center" shrinkToFit="1"/>
      <protection locked="0"/>
    </xf>
    <xf numFmtId="0" fontId="32" fillId="0" borderId="15" xfId="0" applyFont="1" applyBorder="1" applyAlignment="1" applyProtection="1">
      <alignment horizontal="center" shrinkToFit="1"/>
      <protection locked="0"/>
    </xf>
    <xf numFmtId="0" fontId="17" fillId="5" borderId="0" xfId="0" applyFont="1" applyFill="1" applyAlignment="1">
      <alignment horizontal="center" vertical="top"/>
    </xf>
    <xf numFmtId="0" fontId="18" fillId="5" borderId="0" xfId="0" applyFont="1" applyFill="1" applyAlignment="1">
      <alignment horizontal="center" vertical="top"/>
    </xf>
    <xf numFmtId="0" fontId="9" fillId="5" borderId="3" xfId="0" applyFont="1" applyFill="1" applyBorder="1" applyAlignment="1">
      <alignment horizontal="left" vertical="center" shrinkToFit="1"/>
    </xf>
    <xf numFmtId="0" fontId="9" fillId="5" borderId="0" xfId="0" applyFont="1" applyFill="1" applyAlignment="1">
      <alignment horizontal="left" vertical="center" shrinkToFit="1"/>
    </xf>
    <xf numFmtId="0" fontId="9" fillId="5" borderId="7" xfId="0" applyFont="1" applyFill="1" applyBorder="1" applyAlignment="1">
      <alignment horizontal="left" vertical="center" shrinkToFit="1"/>
    </xf>
    <xf numFmtId="0" fontId="9" fillId="5" borderId="8" xfId="0" applyFont="1" applyFill="1" applyBorder="1" applyAlignment="1">
      <alignment horizontal="left" vertical="center" shrinkToFit="1"/>
    </xf>
    <xf numFmtId="0" fontId="9" fillId="5" borderId="6" xfId="0" applyFont="1" applyFill="1" applyBorder="1" applyAlignment="1">
      <alignment horizontal="left" vertical="center" shrinkToFit="1"/>
    </xf>
    <xf numFmtId="0" fontId="9" fillId="5" borderId="9" xfId="0" applyFont="1" applyFill="1" applyBorder="1" applyAlignment="1">
      <alignment horizontal="left" vertical="center" shrinkToFit="1"/>
    </xf>
    <xf numFmtId="0" fontId="9" fillId="5" borderId="5" xfId="0" applyFont="1" applyFill="1" applyBorder="1" applyAlignment="1">
      <alignment horizontal="left" vertical="center" shrinkToFit="1"/>
    </xf>
    <xf numFmtId="0" fontId="9" fillId="5" borderId="10" xfId="0" applyFont="1" applyFill="1" applyBorder="1" applyAlignment="1">
      <alignment horizontal="left" vertical="center" shrinkToFit="1"/>
    </xf>
    <xf numFmtId="0" fontId="9" fillId="5" borderId="11" xfId="0" applyFont="1" applyFill="1" applyBorder="1" applyAlignment="1">
      <alignment horizontal="left" vertical="center" shrinkToFit="1"/>
    </xf>
    <xf numFmtId="0" fontId="32" fillId="0" borderId="16" xfId="0" applyFont="1" applyBorder="1" applyAlignment="1" applyProtection="1">
      <alignment horizontal="center" shrinkToFit="1"/>
      <protection locked="0"/>
    </xf>
    <xf numFmtId="0" fontId="32" fillId="0" borderId="17" xfId="0" applyFont="1" applyBorder="1" applyAlignment="1" applyProtection="1">
      <alignment horizontal="center" shrinkToFit="1"/>
      <protection locked="0"/>
    </xf>
    <xf numFmtId="14" fontId="32" fillId="0" borderId="18" xfId="0" applyNumberFormat="1" applyFont="1" applyBorder="1" applyAlignment="1" applyProtection="1">
      <alignment horizontal="center" vertical="center" shrinkToFit="1"/>
      <protection locked="0"/>
    </xf>
    <xf numFmtId="14" fontId="32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10" borderId="0" xfId="0" applyFont="1" applyFill="1" applyAlignment="1">
      <alignment horizontal="center"/>
    </xf>
  </cellXfs>
  <cellStyles count="5">
    <cellStyle name="Currency" xfId="1" builtinId="4"/>
    <cellStyle name="Followed Hyperlink" xfId="4" builtinId="9" customBuiltin="1"/>
    <cellStyle name="Hyperlink" xfId="3" builtinId="8" customBuiltin="1"/>
    <cellStyle name="Normal" xfId="0" builtinId="0"/>
    <cellStyle name="Percent" xfId="2" builtinId="5"/>
  </cellStyles>
  <dxfs count="9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indent="1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rgb="FF4C6C83"/>
        </patternFill>
      </fill>
      <alignment horizontal="left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right" vertical="bottom" textRotation="0" wrapText="0" indent="1" justifyLastLine="0" shrinkToFit="0" readingOrder="0"/>
    </dxf>
    <dxf>
      <border diagonalUp="0" diagonalDown="0">
        <left style="thin">
          <color rgb="FFD6D6D6"/>
        </left>
        <right style="thin">
          <color rgb="FFD6D6D6"/>
        </right>
        <top style="thin">
          <color rgb="FFD6D6D6"/>
        </top>
        <bottom style="thin">
          <color rgb="FFD6D6D6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rgb="FFD6D6D6"/>
        </bottom>
      </border>
    </dxf>
    <dxf>
      <font>
        <strike val="0"/>
        <outline val="0"/>
        <shadow val="0"/>
        <u val="none"/>
        <vertAlign val="baseline"/>
        <sz val="12"/>
        <color rgb="FF0C345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7A89AB"/>
        </left>
        <right style="thin">
          <color rgb="FF7A89AB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7A89AB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7A89AB"/>
        </left>
        <right style="thin">
          <color rgb="FF7A89AB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7A89AB"/>
        </left>
      </border>
    </dxf>
    <dxf>
      <fill>
        <patternFill patternType="none">
          <fgColor auto="1"/>
          <bgColor auto="1"/>
        </patternFill>
      </fill>
      <border>
        <bottom style="thin">
          <color theme="4" tint="0.39997558519241921"/>
        </bottom>
      </border>
    </dxf>
    <dxf>
      <fill>
        <patternFill patternType="none">
          <fgColor auto="1"/>
          <bgColor auto="1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indexed="64"/>
          <bgColor rgb="FF4C6C83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lightGray">
          <fgColor rgb="FF4C6C83"/>
          <bgColor auto="1"/>
        </patternFill>
      </fill>
    </dxf>
    <dxf>
      <fill>
        <patternFill patternType="lightGray">
          <fgColor theme="0"/>
          <bgColor auto="1"/>
        </patternFill>
      </fill>
    </dxf>
    <dxf>
      <font>
        <color theme="0" tint="-0.14996795556505021"/>
      </font>
      <fill>
        <patternFill patternType="solid">
          <fgColor auto="1"/>
          <bgColor rgb="FF4C6C83"/>
        </patternFill>
      </fill>
      <border>
        <top style="thin">
          <color theme="4" tint="0.39997558519241921"/>
        </top>
      </border>
    </dxf>
    <dxf>
      <font>
        <b/>
        <i val="0"/>
        <u val="none"/>
        <color theme="0"/>
      </font>
      <fill>
        <patternFill patternType="solid">
          <fgColor auto="1"/>
          <bgColor rgb="FF2B4F6A"/>
        </patternFill>
      </fill>
      <border>
        <bottom style="thin">
          <color theme="4" tint="0.39997558519241921"/>
        </bottom>
      </border>
    </dxf>
    <dxf>
      <fill>
        <patternFill patternType="gray0625">
          <fgColor theme="0" tint="-0.14996795556505021"/>
          <bgColor auto="1"/>
        </patternFill>
      </fill>
      <border diagonalUp="0" diagonalDown="0">
        <left style="thin">
          <color rgb="FFD7EAEB"/>
        </left>
        <right style="thin">
          <color rgb="FFD7EAEB"/>
        </right>
        <top/>
        <bottom/>
        <vertical/>
        <horizontal/>
      </border>
    </dxf>
    <dxf>
      <fill>
        <patternFill patternType="mediumGray">
          <fgColor rgb="FFD7EAEB"/>
          <bgColor auto="1"/>
        </patternFill>
      </fill>
      <border diagonalUp="0" diagonalDown="0">
        <left style="thin">
          <color rgb="FFD7EAEB"/>
        </left>
        <right style="thin">
          <color rgb="FFD7EAEB"/>
        </right>
        <top/>
        <bottom/>
        <vertical/>
        <horizontal/>
      </border>
    </dxf>
    <dxf>
      <font>
        <color rgb="FF0D3451"/>
      </font>
      <fill>
        <patternFill>
          <bgColor theme="0" tint="-4.9989318521683403E-2"/>
        </patternFill>
      </fill>
    </dxf>
    <dxf>
      <font>
        <color rgb="FF0D3451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rgb="FF2B4F6B"/>
        </patternFill>
      </fill>
    </dxf>
    <dxf>
      <font>
        <color theme="0"/>
      </font>
      <fill>
        <patternFill>
          <bgColor rgb="FF0D3451"/>
        </patternFill>
      </fill>
    </dxf>
    <dxf>
      <fill>
        <patternFill>
          <bgColor rgb="FFDAEEEF"/>
        </patternFill>
      </fill>
    </dxf>
    <dxf>
      <fill>
        <patternFill patternType="solid">
          <fgColor auto="1"/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ill>
        <patternFill patternType="solid">
          <fgColor auto="1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color rgb="FF0D3451"/>
      </font>
      <fill>
        <patternFill patternType="lightGray">
          <fgColor rgb="FFE4EAED"/>
          <bgColor theme="0" tint="-4.9989318521683403E-2"/>
        </patternFill>
      </fill>
    </dxf>
    <dxf>
      <font>
        <color rgb="FF0D3451"/>
      </font>
      <fill>
        <patternFill patternType="mediumGray">
          <fgColor rgb="FFD7EAEB"/>
          <bgColor auto="1"/>
        </patternFill>
      </fill>
    </dxf>
    <dxf>
      <font>
        <color theme="0" tint="-0.14996795556505021"/>
      </font>
      <fill>
        <patternFill>
          <bgColor rgb="FF2B4F6B"/>
        </patternFill>
      </fill>
    </dxf>
    <dxf>
      <font>
        <b/>
        <i val="0"/>
        <color rgb="FF0D3451"/>
      </font>
      <fill>
        <patternFill patternType="none">
          <bgColor auto="1"/>
        </patternFill>
      </fill>
    </dxf>
    <dxf>
      <fill>
        <patternFill>
          <bgColor rgb="FFDAEEEF"/>
        </patternFill>
      </fill>
    </dxf>
    <dxf>
      <fill>
        <patternFill patternType="gray0625">
          <fgColor theme="0" tint="-0.14996795556505021"/>
          <bgColor auto="1"/>
        </patternFill>
      </fill>
      <border diagonalUp="0" diagonalDown="0">
        <left style="thin">
          <color rgb="FFD7EAEB"/>
        </left>
        <right style="thin">
          <color rgb="FFD7EAEB"/>
        </right>
        <top/>
        <bottom/>
        <vertical/>
        <horizontal/>
      </border>
    </dxf>
    <dxf>
      <fill>
        <patternFill patternType="mediumGray">
          <fgColor rgb="FFD7EAEB"/>
          <bgColor auto="1"/>
        </patternFill>
      </fill>
      <border diagonalUp="0" diagonalDown="0">
        <left style="thin">
          <color rgb="FFD7EAEB"/>
        </left>
        <right style="thin">
          <color rgb="FFD7EAEB"/>
        </right>
        <top/>
        <bottom/>
        <vertical/>
        <horizontal/>
      </border>
    </dxf>
    <dxf>
      <font>
        <color rgb="FF0D3451"/>
      </font>
      <fill>
        <patternFill>
          <bgColor theme="0" tint="-4.9989318521683403E-2"/>
        </patternFill>
      </fill>
    </dxf>
    <dxf>
      <font>
        <color rgb="FF0D3451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rgb="FF2B4F6B"/>
        </patternFill>
      </fill>
    </dxf>
    <dxf>
      <font>
        <color theme="0"/>
      </font>
      <fill>
        <patternFill>
          <bgColor rgb="FF0D3451"/>
        </patternFill>
      </fill>
    </dxf>
    <dxf>
      <fill>
        <patternFill>
          <bgColor rgb="FFDAEEEF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5" defaultTableStyle="CMG Table" defaultPivotStyle="PivotStyleLight16">
    <tableStyle name="Attempt 2" pivot="0" count="7" xr9:uid="{F19B4AF8-9B2E-3142-924E-9ED03EBCE787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size="9" dxfId="88"/>
    </tableStyle>
    <tableStyle name="CMG Table" pivot="0" count="7" xr9:uid="{8DC55043-2CA4-3C41-BDC3-ED740307029E}">
      <tableStyleElement type="wholeTable" dxfId="87"/>
      <tableStyleElement type="headerRow" dxfId="86"/>
      <tableStyleElement type="totalRow" dxfId="85"/>
      <tableStyleElement type="firstRowStripe" dxfId="84"/>
      <tableStyleElement type="secondRowStripe" dxfId="83"/>
      <tableStyleElement type="firstColumnStripe" size="5" dxfId="82"/>
      <tableStyleElement type="secondColumnStripe" size="5" dxfId="81"/>
    </tableStyle>
    <tableStyle name="CMG Table 2" pivot="0" count="7" xr9:uid="{0753E225-C5BD-0343-A213-9516052F92B8}">
      <tableStyleElement type="wholeTable" dxfId="80"/>
      <tableStyleElement type="headerRow" dxfId="79"/>
      <tableStyleElement type="totalRow" dxfId="78"/>
      <tableStyleElement type="firstRowStripe" size="5" dxfId="77"/>
      <tableStyleElement type="secondRowStripe" size="5" dxfId="76"/>
      <tableStyleElement type="firstColumnStripe" size="6" dxfId="75"/>
      <tableStyleElement type="secondColumnStripe" size="8" dxfId="74"/>
    </tableStyle>
    <tableStyle name="Interntal Table Theme" pivot="0" count="7" xr9:uid="{397A721C-CE1D-FC42-97E3-464127D588DC}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  <tableStyleElement type="firstColumnStripe" size="3" dxfId="68"/>
      <tableStyleElement type="secondColumnStripe" size="3" dxfId="67"/>
    </tableStyle>
    <tableStyle name="Pivot Dan" table="0" count="12" xr9:uid="{733B2D68-8CBD-5847-A456-3BFD8E577FB6}">
      <tableStyleElement type="headerRow" dxfId="66"/>
      <tableStyleElement type="totalRow" dxfId="65"/>
      <tableStyleElement type="firstRowStripe" dxfId="64"/>
      <tableStyleElement type="second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</tableStyles>
  <colors>
    <mruColors>
      <color rgb="FF00B3A9"/>
      <color rgb="FF007E8B"/>
      <color rgb="FF0696A0"/>
      <color rgb="FF7A89AB"/>
      <color rgb="FF0C3451"/>
      <color rgb="FF000000"/>
      <color rgb="FFFF6CB7"/>
      <color rgb="FFD7EAEB"/>
      <color rgb="FFD6D6D6"/>
      <color rgb="FF4C6C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treet_Address_or_Project_Name"/><Relationship Id="rId13" Type="http://schemas.openxmlformats.org/officeDocument/2006/relationships/hyperlink" Target="#Sales_Price__or_current_value"/><Relationship Id="rId18" Type="http://schemas.openxmlformats.org/officeDocument/2006/relationships/hyperlink" Target="#GC_Role"/><Relationship Id="rId3" Type="http://schemas.openxmlformats.org/officeDocument/2006/relationships/image" Target="../media/image4.svg"/><Relationship Id="rId7" Type="http://schemas.openxmlformats.org/officeDocument/2006/relationships/hyperlink" Target="#Number_of_Units"/><Relationship Id="rId12" Type="http://schemas.openxmlformats.org/officeDocument/2006/relationships/hyperlink" Target="#Construction_Costs__or_rehab_costs"/><Relationship Id="rId17" Type="http://schemas.openxmlformats.org/officeDocument/2006/relationships/hyperlink" Target="#Project_Role"/><Relationship Id="rId2" Type="http://schemas.openxmlformats.org/officeDocument/2006/relationships/image" Target="../media/image3.png"/><Relationship Id="rId16" Type="http://schemas.openxmlformats.org/officeDocument/2006/relationships/hyperlink" Target="#Project_Status"/><Relationship Id="rId1" Type="http://schemas.openxmlformats.org/officeDocument/2006/relationships/hyperlink" Target="#Column_Guide_and_Definitions"/><Relationship Id="rId6" Type="http://schemas.openxmlformats.org/officeDocument/2006/relationships/image" Target="../media/image6.svg"/><Relationship Id="rId11" Type="http://schemas.openxmlformats.org/officeDocument/2006/relationships/hyperlink" Target="#Finished_Lot_Cost__or_purchase_price"/><Relationship Id="rId5" Type="http://schemas.openxmlformats.org/officeDocument/2006/relationships/image" Target="../media/image5.png"/><Relationship Id="rId15" Type="http://schemas.openxmlformats.org/officeDocument/2006/relationships/hyperlink" Target="#Project_Type"/><Relationship Id="rId10" Type="http://schemas.openxmlformats.org/officeDocument/2006/relationships/hyperlink" Target="#Date_Sold___or_date_range"/><Relationship Id="rId19" Type="http://schemas.openxmlformats.org/officeDocument/2006/relationships/hyperlink" Target="#Notes_Comments"/><Relationship Id="rId4" Type="http://schemas.openxmlformats.org/officeDocument/2006/relationships/hyperlink" Target="#Property_Types"/><Relationship Id="rId9" Type="http://schemas.openxmlformats.org/officeDocument/2006/relationships/hyperlink" Target="#Date__Acquired"/><Relationship Id="rId14" Type="http://schemas.openxmlformats.org/officeDocument/2006/relationships/hyperlink" Target="#Ownership____in_entity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GUC_Tape_St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760492</xdr:colOff>
      <xdr:row>8</xdr:row>
      <xdr:rowOff>0</xdr:rowOff>
    </xdr:from>
    <xdr:to>
      <xdr:col>9</xdr:col>
      <xdr:colOff>669194</xdr:colOff>
      <xdr:row>8</xdr:row>
      <xdr:rowOff>125227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416E50A-95DC-A24C-8E9B-DB6F03792BC2}"/>
            </a:ext>
          </a:extLst>
        </xdr:cNvPr>
        <xdr:cNvSpPr txBox="1"/>
      </xdr:nvSpPr>
      <xdr:spPr>
        <a:xfrm>
          <a:off x="4883107" y="2393462"/>
          <a:ext cx="670702" cy="125227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r"/>
          <a:r>
            <a:rPr lang="en-US" sz="800" b="1" i="1" u="none" kern="1200">
              <a:solidFill>
                <a:srgbClr val="0C3451"/>
              </a:solidFill>
              <a:latin typeface="+mn-lt"/>
            </a:rPr>
            <a:t>General Notes:</a:t>
          </a:r>
          <a:endParaRPr lang="en-US" sz="800" b="0" i="1" u="none" kern="1200" baseline="0">
            <a:solidFill>
              <a:srgbClr val="0C3451"/>
            </a:solidFill>
            <a:latin typeface="+mn-lt"/>
          </a:endParaRPr>
        </a:p>
      </xdr:txBody>
    </xdr:sp>
    <xdr:clientData/>
  </xdr:twoCellAnchor>
  <xdr:twoCellAnchor>
    <xdr:from>
      <xdr:col>15</xdr:col>
      <xdr:colOff>585483</xdr:colOff>
      <xdr:row>3</xdr:row>
      <xdr:rowOff>50332</xdr:rowOff>
    </xdr:from>
    <xdr:to>
      <xdr:col>21</xdr:col>
      <xdr:colOff>358783</xdr:colOff>
      <xdr:row>8</xdr:row>
      <xdr:rowOff>258156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ABF43F9A-94E5-2967-AD70-A89CA50C2291}"/>
            </a:ext>
          </a:extLst>
        </xdr:cNvPr>
        <xdr:cNvGrpSpPr/>
      </xdr:nvGrpSpPr>
      <xdr:grpSpPr>
        <a:xfrm>
          <a:off x="850526" y="1022158"/>
          <a:ext cx="5560083" cy="1533041"/>
          <a:chOff x="2656502" y="757408"/>
          <a:chExt cx="5454403" cy="1583942"/>
        </a:xfrm>
      </xdr:grpSpPr>
      <xdr:sp macro="" textlink="">
        <xdr:nvSpPr>
          <xdr:cNvPr id="30" name="Rounded Rectangle 29">
            <a:extLst>
              <a:ext uri="{FF2B5EF4-FFF2-40B4-BE49-F238E27FC236}">
                <a16:creationId xmlns:a16="http://schemas.microsoft.com/office/drawing/2014/main" id="{01355C0A-75AB-45DD-4757-FE8244425ABB}"/>
              </a:ext>
            </a:extLst>
          </xdr:cNvPr>
          <xdr:cNvSpPr/>
        </xdr:nvSpPr>
        <xdr:spPr>
          <a:xfrm>
            <a:off x="2656502" y="757408"/>
            <a:ext cx="5454403" cy="1583942"/>
          </a:xfrm>
          <a:prstGeom prst="roundRect">
            <a:avLst>
              <a:gd name="adj" fmla="val 5824"/>
            </a:avLst>
          </a:prstGeom>
          <a:solidFill>
            <a:schemeClr val="bg1">
              <a:alpha val="93000"/>
            </a:schemeClr>
          </a:solidFill>
          <a:ln>
            <a:solidFill>
              <a:srgbClr val="007E8B"/>
            </a:solidFill>
          </a:ln>
          <a:effectLst>
            <a:outerShdw blurRad="226204" dist="72927" dir="5820000" sx="102000" sy="102000" algn="tl" rotWithShape="0">
              <a:srgbClr val="7A89AB">
                <a:alpha val="38000"/>
              </a:srgbClr>
            </a:outerShdw>
            <a:softEdge rad="12700"/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E12ACB11-5A54-DB48-9D53-7C81655C9DB4}"/>
              </a:ext>
            </a:extLst>
          </xdr:cNvPr>
          <xdr:cNvSpPr txBox="1"/>
        </xdr:nvSpPr>
        <xdr:spPr>
          <a:xfrm>
            <a:off x="2893011" y="2109178"/>
            <a:ext cx="5135745" cy="151226"/>
          </a:xfrm>
          <a:prstGeom prst="rect">
            <a:avLst/>
          </a:prstGeom>
          <a:noFill/>
          <a:ln w="9525" cmpd="sng">
            <a:noFill/>
          </a:ln>
          <a:effectLst>
            <a:outerShdw blurRad="221180" dist="53444" dir="2700000" sx="101000" sy="101000" algn="tl" rotWithShape="0">
              <a:srgbClr val="4C6C83">
                <a:alpha val="31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l"/>
            <a:r>
              <a:rPr lang="en-US" sz="1000" b="0" i="1" u="none" kern="12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 Please be accurate in your responses</a:t>
            </a:r>
            <a:r>
              <a:rPr lang="en-US" sz="1000" b="0" i="1" u="none" kern="1200" baseline="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—this will help streamline our on-boarding process.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C74C1C3-EE06-2445-AC9E-CFF687B26409}"/>
              </a:ext>
            </a:extLst>
          </xdr:cNvPr>
          <xdr:cNvSpPr txBox="1"/>
        </xdr:nvSpPr>
        <xdr:spPr>
          <a:xfrm>
            <a:off x="2893011" y="1108720"/>
            <a:ext cx="2111977" cy="168471"/>
          </a:xfrm>
          <a:prstGeom prst="rect">
            <a:avLst/>
          </a:prstGeom>
          <a:noFill/>
          <a:ln w="9525" cmpd="sng">
            <a:noFill/>
          </a:ln>
          <a:effectLst>
            <a:outerShdw blurRad="221180" dist="53444" dir="2700000" sx="101000" sy="101000" algn="tl" rotWithShape="0">
              <a:srgbClr val="4C6C83">
                <a:alpha val="31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lang="en-US" sz="1200" b="1" i="0" u="none" kern="120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1. Please List:</a:t>
            </a:r>
            <a:endParaRPr lang="en-US" sz="1200" b="1" i="0" u="none" kern="1200" baseline="0">
              <a:solidFill>
                <a:srgbClr val="0C345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E91B8D9-0449-7A42-BC3D-BC8395758FC3}"/>
              </a:ext>
            </a:extLst>
          </xdr:cNvPr>
          <xdr:cNvSpPr txBox="1"/>
        </xdr:nvSpPr>
        <xdr:spPr>
          <a:xfrm>
            <a:off x="2893011" y="1831653"/>
            <a:ext cx="5022225" cy="168471"/>
          </a:xfrm>
          <a:prstGeom prst="rect">
            <a:avLst/>
          </a:prstGeom>
          <a:noFill/>
          <a:ln w="9525" cmpd="sng">
            <a:noFill/>
          </a:ln>
          <a:effectLst>
            <a:outerShdw blurRad="221180" dist="53444" dir="2700000" sx="101000" sy="101000" algn="tl" rotWithShape="0">
              <a:srgbClr val="4C6C83">
                <a:alpha val="31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lang="en-US" sz="1200" b="1" i="0" u="none" kern="1200" baseline="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2. Save and return as an </a:t>
            </a:r>
            <a:r>
              <a:rPr lang="en-US" sz="1200" b="1" i="1" u="none" kern="1200" baseline="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Excel Spreadsheet </a:t>
            </a:r>
            <a:r>
              <a:rPr lang="en-US" sz="1200" b="1" i="0" u="none" kern="1200" baseline="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(.xlsx) </a:t>
            </a:r>
            <a:r>
              <a:rPr lang="en-US" sz="900" b="0" i="1" u="none" kern="1200" baseline="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(please do not print to pdf)</a:t>
            </a:r>
            <a:endParaRPr lang="en-US" sz="1200" b="1" i="1" u="none" kern="1200" baseline="0">
              <a:solidFill>
                <a:srgbClr val="0C345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62905754-06B1-AE4E-892C-EAE4C9FA9A98}"/>
              </a:ext>
            </a:extLst>
          </xdr:cNvPr>
          <xdr:cNvSpPr txBox="1"/>
        </xdr:nvSpPr>
        <xdr:spPr>
          <a:xfrm>
            <a:off x="3101860" y="1333383"/>
            <a:ext cx="4861229" cy="442077"/>
          </a:xfrm>
          <a:prstGeom prst="rect">
            <a:avLst/>
          </a:prstGeom>
          <a:noFill/>
          <a:ln w="9525" cmpd="sng">
            <a:noFill/>
          </a:ln>
          <a:effectLst>
            <a:outerShdw blurRad="221180" dist="53444" dir="2700000" sx="101000" sy="101000" algn="tl" rotWithShape="0">
              <a:srgbClr val="4C6C83">
                <a:alpha val="31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lang="en-US" sz="1050" b="0" i="1" u="none" kern="120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All ground-up construction deals completed</a:t>
            </a:r>
            <a:r>
              <a:rPr lang="en-US" sz="1050" b="0" i="1" u="none" kern="1200" baseline="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or </a:t>
            </a:r>
            <a:r>
              <a:rPr lang="en-US" sz="1050" b="0" i="1" u="none" kern="120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sold in the past 36 months </a:t>
            </a:r>
          </a:p>
          <a:p>
            <a:pPr algn="l"/>
            <a:r>
              <a:rPr lang="en-US" sz="1050" b="0" i="1" u="none" kern="1200" baseline="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Projects currently in progress and/or not yet sold</a:t>
            </a:r>
          </a:p>
          <a:p>
            <a:pPr algn="l"/>
            <a:r>
              <a:rPr lang="en-US" sz="1050" b="0" i="1" u="none" kern="1200" baseline="0">
                <a:solidFill>
                  <a:srgbClr val="0C345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All other real estate currently owned or sold in the past 36 months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7279DCDC-3E04-5242-B85F-B723EC43D622}"/>
              </a:ext>
            </a:extLst>
          </xdr:cNvPr>
          <xdr:cNvSpPr txBox="1"/>
        </xdr:nvSpPr>
        <xdr:spPr>
          <a:xfrm>
            <a:off x="2893011" y="828153"/>
            <a:ext cx="1897817" cy="224351"/>
          </a:xfrm>
          <a:prstGeom prst="rect">
            <a:avLst/>
          </a:prstGeom>
          <a:noFill/>
          <a:ln w="9525" cmpd="sng">
            <a:noFill/>
          </a:ln>
          <a:effectLst>
            <a:outerShdw blurRad="221180" dist="53444" dir="2700000" sx="101000" sy="101000" algn="tl" rotWithShape="0">
              <a:srgbClr val="4C6C83">
                <a:alpha val="31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l"/>
            <a:r>
              <a:rPr lang="en-US" sz="1600" b="1" i="0" u="none" kern="12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Instructions</a:t>
            </a:r>
            <a:endParaRPr lang="en-US" sz="1600" b="1" i="0" u="none" kern="12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18</xdr:col>
      <xdr:colOff>347133</xdr:colOff>
      <xdr:row>3</xdr:row>
      <xdr:rowOff>166546</xdr:rowOff>
    </xdr:from>
    <xdr:to>
      <xdr:col>21</xdr:col>
      <xdr:colOff>181861</xdr:colOff>
      <xdr:row>4</xdr:row>
      <xdr:rowOff>127001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D7B8F48-B794-3762-9456-054963905C13}"/>
            </a:ext>
          </a:extLst>
        </xdr:cNvPr>
        <xdr:cNvGrpSpPr/>
      </xdr:nvGrpSpPr>
      <xdr:grpSpPr>
        <a:xfrm>
          <a:off x="3903133" y="1138372"/>
          <a:ext cx="2330554" cy="225499"/>
          <a:chOff x="5757333" y="1140213"/>
          <a:chExt cx="2239261" cy="265255"/>
        </a:xfrm>
      </xdr:grpSpPr>
      <xdr:sp macro="" textlink="">
        <xdr:nvSpPr>
          <xdr:cNvPr id="32" name="Rounded Rectangle 31">
            <a:hlinkClick xmlns:r="http://schemas.openxmlformats.org/officeDocument/2006/relationships" r:id="rId1" tooltip="Click to view column guides and definitions."/>
            <a:extLst>
              <a:ext uri="{FF2B5EF4-FFF2-40B4-BE49-F238E27FC236}">
                <a16:creationId xmlns:a16="http://schemas.microsoft.com/office/drawing/2014/main" id="{4FD0F093-B7D0-BAEF-22A4-06DE790DF358}"/>
              </a:ext>
            </a:extLst>
          </xdr:cNvPr>
          <xdr:cNvSpPr/>
        </xdr:nvSpPr>
        <xdr:spPr>
          <a:xfrm>
            <a:off x="5757333" y="1140213"/>
            <a:ext cx="2239261" cy="265255"/>
          </a:xfrm>
          <a:prstGeom prst="roundRect">
            <a:avLst/>
          </a:prstGeom>
          <a:solidFill>
            <a:srgbClr val="007E8B"/>
          </a:solidFill>
          <a:ln>
            <a:noFill/>
          </a:ln>
          <a:effectLst>
            <a:outerShdw blurRad="110432" dist="85696" dir="1560000" algn="ctr" rotWithShape="0">
              <a:schemeClr val="bg2">
                <a:lumMod val="50000"/>
                <a:alpha val="22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noAutofit/>
          </a:bodyPr>
          <a:lstStyle/>
          <a:p>
            <a:pPr algn="l"/>
            <a:r>
              <a:rPr lang="en-US" sz="9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CLICK</a:t>
            </a:r>
            <a:r>
              <a:rPr lang="en-US" sz="900" b="1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TO VIEW COLUMN GUIDE</a:t>
            </a:r>
            <a:endParaRPr lang="en-US" sz="900" b="1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34" name="Graphic 33" descr="Back with solid fill">
            <a:extLst>
              <a:ext uri="{FF2B5EF4-FFF2-40B4-BE49-F238E27FC236}">
                <a16:creationId xmlns:a16="http://schemas.microsoft.com/office/drawing/2014/main" id="{715F7E70-AD44-4D6F-AF51-367B98C100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673549" y="1171252"/>
            <a:ext cx="280039" cy="153227"/>
          </a:xfrm>
          <a:prstGeom prst="rect">
            <a:avLst/>
          </a:prstGeom>
        </xdr:spPr>
      </xdr:pic>
    </xdr:grpSp>
    <xdr:clientData/>
  </xdr:twoCellAnchor>
  <xdr:twoCellAnchor editAs="oneCell">
    <xdr:from>
      <xdr:col>20</xdr:col>
      <xdr:colOff>716558</xdr:colOff>
      <xdr:row>14</xdr:row>
      <xdr:rowOff>13059</xdr:rowOff>
    </xdr:from>
    <xdr:to>
      <xdr:col>20</xdr:col>
      <xdr:colOff>838549</xdr:colOff>
      <xdr:row>14</xdr:row>
      <xdr:rowOff>150219</xdr:rowOff>
    </xdr:to>
    <xdr:pic>
      <xdr:nvPicPr>
        <xdr:cNvPr id="12" name="Graphic 9" descr="Information with solid fill">
          <a:hlinkClick xmlns:r="http://schemas.openxmlformats.org/officeDocument/2006/relationships" r:id="rId4" tooltip="Property classification: SFR, Townhomes, etc. Multiple types if applicable."/>
          <a:extLst>
            <a:ext uri="{FF2B5EF4-FFF2-40B4-BE49-F238E27FC236}">
              <a16:creationId xmlns:a16="http://schemas.microsoft.com/office/drawing/2014/main" id="{7F1FCDCD-267B-5486-951D-5323D9D9B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0133103" y="3900498"/>
          <a:ext cx="126530" cy="137160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512944</xdr:colOff>
      <xdr:row>14</xdr:row>
      <xdr:rowOff>13059</xdr:rowOff>
    </xdr:from>
    <xdr:to>
      <xdr:col>20</xdr:col>
      <xdr:colOff>9988</xdr:colOff>
      <xdr:row>14</xdr:row>
      <xdr:rowOff>150219</xdr:rowOff>
    </xdr:to>
    <xdr:pic>
      <xdr:nvPicPr>
        <xdr:cNvPr id="14" name="Graphic 13" descr="Information with solid fill">
          <a:hlinkClick xmlns:r="http://schemas.openxmlformats.org/officeDocument/2006/relationships" r:id="rId7" tooltip="Total number of residential units in the project. Please count SFR (2-4 units) as 1."/>
          <a:extLst>
            <a:ext uri="{FF2B5EF4-FFF2-40B4-BE49-F238E27FC236}">
              <a16:creationId xmlns:a16="http://schemas.microsoft.com/office/drawing/2014/main" id="{8DC60E71-7C49-5ACF-A452-87207E6D1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9284164" y="3900498"/>
          <a:ext cx="125271" cy="137160"/>
        </a:xfrm>
        <a:prstGeom prst="rect">
          <a:avLst/>
        </a:prstGeom>
      </xdr:spPr>
    </xdr:pic>
    <xdr:clientData fPrintsWithSheet="0"/>
  </xdr:twoCellAnchor>
  <xdr:twoCellAnchor editAs="oneCell">
    <xdr:from>
      <xdr:col>16</xdr:col>
      <xdr:colOff>980719</xdr:colOff>
      <xdr:row>14</xdr:row>
      <xdr:rowOff>13059</xdr:rowOff>
    </xdr:from>
    <xdr:to>
      <xdr:col>16</xdr:col>
      <xdr:colOff>1114753</xdr:colOff>
      <xdr:row>14</xdr:row>
      <xdr:rowOff>150219</xdr:rowOff>
    </xdr:to>
    <xdr:pic>
      <xdr:nvPicPr>
        <xdr:cNvPr id="13" name="Graphic 12" descr="Information with solid fill">
          <a:hlinkClick xmlns:r="http://schemas.openxmlformats.org/officeDocument/2006/relationships" r:id="rId8" tooltip="Address or common name of the project/development."/>
          <a:extLst>
            <a:ext uri="{FF2B5EF4-FFF2-40B4-BE49-F238E27FC236}">
              <a16:creationId xmlns:a16="http://schemas.microsoft.com/office/drawing/2014/main" id="{C09915DA-68EC-0755-5E7E-EECD9A63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6231044" y="3900498"/>
          <a:ext cx="129236" cy="137160"/>
        </a:xfrm>
        <a:prstGeom prst="rect">
          <a:avLst/>
        </a:prstGeom>
      </xdr:spPr>
    </xdr:pic>
    <xdr:clientData fPrintsWithSheet="0"/>
  </xdr:twoCellAnchor>
  <xdr:twoCellAnchor editAs="oneCell">
    <xdr:from>
      <xdr:col>18</xdr:col>
      <xdr:colOff>599834</xdr:colOff>
      <xdr:row>14</xdr:row>
      <xdr:rowOff>13059</xdr:rowOff>
    </xdr:from>
    <xdr:to>
      <xdr:col>18</xdr:col>
      <xdr:colOff>726654</xdr:colOff>
      <xdr:row>14</xdr:row>
      <xdr:rowOff>150219</xdr:rowOff>
    </xdr:to>
    <xdr:pic>
      <xdr:nvPicPr>
        <xdr:cNvPr id="16" name="Graphic 15" descr="Information with solid fill">
          <a:hlinkClick xmlns:r="http://schemas.openxmlformats.org/officeDocument/2006/relationships" r:id="rId8" tooltip="State abbreviation (e.g., FL, TX)."/>
          <a:extLst>
            <a:ext uri="{FF2B5EF4-FFF2-40B4-BE49-F238E27FC236}">
              <a16:creationId xmlns:a16="http://schemas.microsoft.com/office/drawing/2014/main" id="{1448C570-8D1D-6985-C11C-77D583A02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8465170" y="3903375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21</xdr:col>
      <xdr:colOff>685443</xdr:colOff>
      <xdr:row>14</xdr:row>
      <xdr:rowOff>13059</xdr:rowOff>
    </xdr:from>
    <xdr:to>
      <xdr:col>21</xdr:col>
      <xdr:colOff>819036</xdr:colOff>
      <xdr:row>14</xdr:row>
      <xdr:rowOff>150219</xdr:rowOff>
    </xdr:to>
    <xdr:pic>
      <xdr:nvPicPr>
        <xdr:cNvPr id="17" name="Graphic 16" descr="Information with solid fill">
          <a:hlinkClick xmlns:r="http://schemas.openxmlformats.org/officeDocument/2006/relationships" r:id="rId9" tooltip="Date the land or property was acquired."/>
          <a:extLst>
            <a:ext uri="{FF2B5EF4-FFF2-40B4-BE49-F238E27FC236}">
              <a16:creationId xmlns:a16="http://schemas.microsoft.com/office/drawing/2014/main" id="{4CF0E2F1-2031-66B2-802C-AA2D7B53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1041581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22</xdr:col>
      <xdr:colOff>797984</xdr:colOff>
      <xdr:row>14</xdr:row>
      <xdr:rowOff>13059</xdr:rowOff>
    </xdr:from>
    <xdr:to>
      <xdr:col>22</xdr:col>
      <xdr:colOff>931577</xdr:colOff>
      <xdr:row>14</xdr:row>
      <xdr:rowOff>150219</xdr:rowOff>
    </xdr:to>
    <xdr:pic>
      <xdr:nvPicPr>
        <xdr:cNvPr id="18" name="Graphic 17" descr="Information with solid fill">
          <a:hlinkClick xmlns:r="http://schemas.openxmlformats.org/officeDocument/2006/relationships" r:id="rId10" tooltip="Date the property was sold, or range if multiple sales."/>
          <a:extLst>
            <a:ext uri="{FF2B5EF4-FFF2-40B4-BE49-F238E27FC236}">
              <a16:creationId xmlns:a16="http://schemas.microsoft.com/office/drawing/2014/main" id="{F199D91A-F30A-CAF0-D938-4CD83013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2207293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23</xdr:col>
      <xdr:colOff>1081155</xdr:colOff>
      <xdr:row>14</xdr:row>
      <xdr:rowOff>13059</xdr:rowOff>
    </xdr:from>
    <xdr:to>
      <xdr:col>23</xdr:col>
      <xdr:colOff>1214137</xdr:colOff>
      <xdr:row>14</xdr:row>
      <xdr:rowOff>150219</xdr:rowOff>
    </xdr:to>
    <xdr:pic>
      <xdr:nvPicPr>
        <xdr:cNvPr id="19" name="Graphic 18" descr="Information with solid fill">
          <a:hlinkClick xmlns:r="http://schemas.openxmlformats.org/officeDocument/2006/relationships" r:id="rId11" tooltip="Total cost of build-ready-lot or property acquisition."/>
          <a:extLst>
            <a:ext uri="{FF2B5EF4-FFF2-40B4-BE49-F238E27FC236}">
              <a16:creationId xmlns:a16="http://schemas.microsoft.com/office/drawing/2014/main" id="{4A94D1CF-3013-2E76-FD68-3D8917432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543635" y="3900498"/>
          <a:ext cx="134019" cy="137160"/>
        </a:xfrm>
        <a:prstGeom prst="rect">
          <a:avLst/>
        </a:prstGeom>
      </xdr:spPr>
    </xdr:pic>
    <xdr:clientData fPrintsWithSheet="0"/>
  </xdr:twoCellAnchor>
  <xdr:twoCellAnchor editAs="oneCell">
    <xdr:from>
      <xdr:col>24</xdr:col>
      <xdr:colOff>1177551</xdr:colOff>
      <xdr:row>14</xdr:row>
      <xdr:rowOff>13059</xdr:rowOff>
    </xdr:from>
    <xdr:to>
      <xdr:col>25</xdr:col>
      <xdr:colOff>2893</xdr:colOff>
      <xdr:row>14</xdr:row>
      <xdr:rowOff>150219</xdr:rowOff>
    </xdr:to>
    <xdr:pic>
      <xdr:nvPicPr>
        <xdr:cNvPr id="20" name="Graphic 19" descr="Information with solid fill">
          <a:hlinkClick xmlns:r="http://schemas.openxmlformats.org/officeDocument/2006/relationships" r:id="rId12" tooltip="Total costs spent on vertical construction or rehab."/>
          <a:extLst>
            <a:ext uri="{FF2B5EF4-FFF2-40B4-BE49-F238E27FC236}">
              <a16:creationId xmlns:a16="http://schemas.microsoft.com/office/drawing/2014/main" id="{5A3A2B03-8B35-1515-D430-87553E89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4884218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25</xdr:col>
      <xdr:colOff>864181</xdr:colOff>
      <xdr:row>14</xdr:row>
      <xdr:rowOff>13059</xdr:rowOff>
    </xdr:from>
    <xdr:to>
      <xdr:col>25</xdr:col>
      <xdr:colOff>997774</xdr:colOff>
      <xdr:row>14</xdr:row>
      <xdr:rowOff>150219</xdr:rowOff>
    </xdr:to>
    <xdr:pic>
      <xdr:nvPicPr>
        <xdr:cNvPr id="36" name="Graphic 20" descr="Information with solid fill">
          <a:hlinkClick xmlns:r="http://schemas.openxmlformats.org/officeDocument/2006/relationships" r:id="rId13" tooltip="Final sale price or current market value."/>
          <a:extLst>
            <a:ext uri="{FF2B5EF4-FFF2-40B4-BE49-F238E27FC236}">
              <a16:creationId xmlns:a16="http://schemas.microsoft.com/office/drawing/2014/main" id="{838E2D47-7B60-F103-77BE-E6C321278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5892474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26</xdr:col>
      <xdr:colOff>1174201</xdr:colOff>
      <xdr:row>14</xdr:row>
      <xdr:rowOff>13059</xdr:rowOff>
    </xdr:from>
    <xdr:to>
      <xdr:col>26</xdr:col>
      <xdr:colOff>1318053</xdr:colOff>
      <xdr:row>14</xdr:row>
      <xdr:rowOff>150219</xdr:rowOff>
    </xdr:to>
    <xdr:pic>
      <xdr:nvPicPr>
        <xdr:cNvPr id="37" name="Graphic 21" descr="Information with solid fill">
          <a:hlinkClick xmlns:r="http://schemas.openxmlformats.org/officeDocument/2006/relationships" r:id="rId12" tooltip="Legal name of the entity or individual listed on title during your period of ownership or at the time of sale."/>
          <a:extLst>
            <a:ext uri="{FF2B5EF4-FFF2-40B4-BE49-F238E27FC236}">
              <a16:creationId xmlns:a16="http://schemas.microsoft.com/office/drawing/2014/main" id="{0772C051-A1A7-BAB9-48CD-40F7A316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7307290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27</xdr:col>
      <xdr:colOff>917852</xdr:colOff>
      <xdr:row>14</xdr:row>
      <xdr:rowOff>13059</xdr:rowOff>
    </xdr:from>
    <xdr:to>
      <xdr:col>27</xdr:col>
      <xdr:colOff>1051445</xdr:colOff>
      <xdr:row>14</xdr:row>
      <xdr:rowOff>150219</xdr:rowOff>
    </xdr:to>
    <xdr:pic>
      <xdr:nvPicPr>
        <xdr:cNvPr id="23" name="Graphic 22" descr="Information with solid fill">
          <a:hlinkClick xmlns:r="http://schemas.openxmlformats.org/officeDocument/2006/relationships" r:id="rId14" tooltip="The percentage of ownership you held in the entity listed on title."/>
          <a:extLst>
            <a:ext uri="{FF2B5EF4-FFF2-40B4-BE49-F238E27FC236}">
              <a16:creationId xmlns:a16="http://schemas.microsoft.com/office/drawing/2014/main" id="{0FF8FEA8-80C3-705F-730D-353B2EDF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8496470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28</xdr:col>
      <xdr:colOff>980194</xdr:colOff>
      <xdr:row>14</xdr:row>
      <xdr:rowOff>13059</xdr:rowOff>
    </xdr:from>
    <xdr:to>
      <xdr:col>28</xdr:col>
      <xdr:colOff>1113787</xdr:colOff>
      <xdr:row>14</xdr:row>
      <xdr:rowOff>150219</xdr:rowOff>
    </xdr:to>
    <xdr:pic>
      <xdr:nvPicPr>
        <xdr:cNvPr id="35" name="Graphic 23" descr="Information with solid fill">
          <a:hlinkClick xmlns:r="http://schemas.openxmlformats.org/officeDocument/2006/relationships" r:id="rId15" tooltip="Type of deal: Spec, Fee Build, Land Purchase, etc."/>
          <a:extLst>
            <a:ext uri="{FF2B5EF4-FFF2-40B4-BE49-F238E27FC236}">
              <a16:creationId xmlns:a16="http://schemas.microsoft.com/office/drawing/2014/main" id="{B8B23B64-C104-5E5B-5703-1A703B88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9777186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29</xdr:col>
      <xdr:colOff>1008122</xdr:colOff>
      <xdr:row>14</xdr:row>
      <xdr:rowOff>13059</xdr:rowOff>
    </xdr:from>
    <xdr:to>
      <xdr:col>29</xdr:col>
      <xdr:colOff>1141715</xdr:colOff>
      <xdr:row>14</xdr:row>
      <xdr:rowOff>150219</xdr:rowOff>
    </xdr:to>
    <xdr:pic>
      <xdr:nvPicPr>
        <xdr:cNvPr id="33" name="Graphic 24" descr="Information with solid fill">
          <a:hlinkClick xmlns:r="http://schemas.openxmlformats.org/officeDocument/2006/relationships" r:id="rId16" tooltip="Your role in the project (e.g., Developer, LP Investor)."/>
          <a:extLst>
            <a:ext uri="{FF2B5EF4-FFF2-40B4-BE49-F238E27FC236}">
              <a16:creationId xmlns:a16="http://schemas.microsoft.com/office/drawing/2014/main" id="{356777C4-AB0A-9B98-4FAA-AF07956A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075114" y="3900498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30</xdr:col>
      <xdr:colOff>933550</xdr:colOff>
      <xdr:row>14</xdr:row>
      <xdr:rowOff>13059</xdr:rowOff>
    </xdr:from>
    <xdr:to>
      <xdr:col>30</xdr:col>
      <xdr:colOff>1067143</xdr:colOff>
      <xdr:row>14</xdr:row>
      <xdr:rowOff>150219</xdr:rowOff>
    </xdr:to>
    <xdr:pic>
      <xdr:nvPicPr>
        <xdr:cNvPr id="26" name="Graphic 25" descr="Information with solid fill">
          <a:hlinkClick xmlns:r="http://schemas.openxmlformats.org/officeDocument/2006/relationships" r:id="rId17" tooltip="Your role in the project (e.g., Developer, LP Investor)."/>
          <a:extLst>
            <a:ext uri="{FF2B5EF4-FFF2-40B4-BE49-F238E27FC236}">
              <a16:creationId xmlns:a16="http://schemas.microsoft.com/office/drawing/2014/main" id="{7A05B1E2-5477-48DB-081C-63ADB142B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830190" y="3903375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31</xdr:col>
      <xdr:colOff>903117</xdr:colOff>
      <xdr:row>14</xdr:row>
      <xdr:rowOff>13059</xdr:rowOff>
    </xdr:from>
    <xdr:to>
      <xdr:col>31</xdr:col>
      <xdr:colOff>1036710</xdr:colOff>
      <xdr:row>14</xdr:row>
      <xdr:rowOff>150219</xdr:rowOff>
    </xdr:to>
    <xdr:pic>
      <xdr:nvPicPr>
        <xdr:cNvPr id="27" name="Graphic 26" descr="Information with solid fill">
          <a:hlinkClick xmlns:r="http://schemas.openxmlformats.org/officeDocument/2006/relationships" r:id="rId18" tooltip="Your role or arrangement with the general contractor."/>
          <a:extLst>
            <a:ext uri="{FF2B5EF4-FFF2-40B4-BE49-F238E27FC236}">
              <a16:creationId xmlns:a16="http://schemas.microsoft.com/office/drawing/2014/main" id="{ACE6A651-0D84-6F9E-964F-4D5AD12D9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3245449" y="3903375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33</xdr:col>
      <xdr:colOff>945023</xdr:colOff>
      <xdr:row>14</xdr:row>
      <xdr:rowOff>13059</xdr:rowOff>
    </xdr:from>
    <xdr:to>
      <xdr:col>34</xdr:col>
      <xdr:colOff>136277</xdr:colOff>
      <xdr:row>14</xdr:row>
      <xdr:rowOff>150219</xdr:rowOff>
    </xdr:to>
    <xdr:pic>
      <xdr:nvPicPr>
        <xdr:cNvPr id="28" name="Graphic 27" descr="Information with solid fill">
          <a:hlinkClick xmlns:r="http://schemas.openxmlformats.org/officeDocument/2006/relationships" r:id="rId19" tooltip="Additional relevant information or context."/>
          <a:extLst>
            <a:ext uri="{FF2B5EF4-FFF2-40B4-BE49-F238E27FC236}">
              <a16:creationId xmlns:a16="http://schemas.microsoft.com/office/drawing/2014/main" id="{BFBCAF96-E9E9-1D99-E55D-66C5AB4F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848501" y="3903375"/>
          <a:ext cx="133593" cy="137160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587968</xdr:colOff>
      <xdr:row>14</xdr:row>
      <xdr:rowOff>13059</xdr:rowOff>
    </xdr:from>
    <xdr:to>
      <xdr:col>16</xdr:col>
      <xdr:colOff>31559</xdr:colOff>
      <xdr:row>14</xdr:row>
      <xdr:rowOff>150219</xdr:rowOff>
    </xdr:to>
    <xdr:pic>
      <xdr:nvPicPr>
        <xdr:cNvPr id="5" name="Graphic 4" descr="Information with solid fill">
          <a:hlinkClick xmlns:r="http://schemas.openxmlformats.org/officeDocument/2006/relationships" r:id="rId7" tooltip="Total number of residential units in the project. Please count SFR (2-4 units) as 1."/>
          <a:extLst>
            <a:ext uri="{FF2B5EF4-FFF2-40B4-BE49-F238E27FC236}">
              <a16:creationId xmlns:a16="http://schemas.microsoft.com/office/drawing/2014/main" id="{40B96597-48F9-6542-9002-252544FE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167155" y="3900498"/>
          <a:ext cx="126298" cy="137160"/>
        </a:xfrm>
        <a:prstGeom prst="rect">
          <a:avLst/>
        </a:prstGeom>
      </xdr:spPr>
    </xdr:pic>
    <xdr:clientData fPrintsWithSheet="0"/>
  </xdr:twoCellAnchor>
  <xdr:twoCellAnchor editAs="oneCell">
    <xdr:from>
      <xdr:col>17</xdr:col>
      <xdr:colOff>862910</xdr:colOff>
      <xdr:row>14</xdr:row>
      <xdr:rowOff>13059</xdr:rowOff>
    </xdr:from>
    <xdr:to>
      <xdr:col>17</xdr:col>
      <xdr:colOff>989729</xdr:colOff>
      <xdr:row>14</xdr:row>
      <xdr:rowOff>150219</xdr:rowOff>
    </xdr:to>
    <xdr:pic>
      <xdr:nvPicPr>
        <xdr:cNvPr id="6" name="Graphic 5" descr="Information with solid fill">
          <a:hlinkClick xmlns:r="http://schemas.openxmlformats.org/officeDocument/2006/relationships" r:id="rId8" tooltip="State abbreviation (e.g., FL, TX)."/>
          <a:extLst>
            <a:ext uri="{FF2B5EF4-FFF2-40B4-BE49-F238E27FC236}">
              <a16:creationId xmlns:a16="http://schemas.microsoft.com/office/drawing/2014/main" id="{407337C4-34E0-2F48-B6FA-F50A1564E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7243845" y="3900498"/>
          <a:ext cx="133593" cy="13716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303829</xdr:colOff>
      <xdr:row>2</xdr:row>
      <xdr:rowOff>160203</xdr:rowOff>
    </xdr:from>
    <xdr:to>
      <xdr:col>2</xdr:col>
      <xdr:colOff>607655</xdr:colOff>
      <xdr:row>4</xdr:row>
      <xdr:rowOff>72897</xdr:rowOff>
    </xdr:to>
    <xdr:grpSp>
      <xdr:nvGrpSpPr>
        <xdr:cNvPr id="6" name="Group 5">
          <a:hlinkClick xmlns:r="http://schemas.openxmlformats.org/officeDocument/2006/relationships" r:id="rId1" tooltip="Click to return to the data tape sheet."/>
          <a:extLst>
            <a:ext uri="{FF2B5EF4-FFF2-40B4-BE49-F238E27FC236}">
              <a16:creationId xmlns:a16="http://schemas.microsoft.com/office/drawing/2014/main" id="{CD70F049-99C4-9562-E294-6496510FD23D}"/>
            </a:ext>
          </a:extLst>
        </xdr:cNvPr>
        <xdr:cNvGrpSpPr/>
      </xdr:nvGrpSpPr>
      <xdr:grpSpPr>
        <a:xfrm>
          <a:off x="1130240" y="536949"/>
          <a:ext cx="2764831" cy="289441"/>
          <a:chOff x="1130240" y="536949"/>
          <a:chExt cx="2655453" cy="289441"/>
        </a:xfrm>
      </xdr:grpSpPr>
      <xdr:sp macro="" textlink="">
        <xdr:nvSpPr>
          <xdr:cNvPr id="5" name="Rounded Rectangle 4">
            <a:hlinkClick xmlns:r="http://schemas.openxmlformats.org/officeDocument/2006/relationships" r:id="rId1" tooltip="Click here to be returned to the Track-Record Tape."/>
            <a:extLst>
              <a:ext uri="{FF2B5EF4-FFF2-40B4-BE49-F238E27FC236}">
                <a16:creationId xmlns:a16="http://schemas.microsoft.com/office/drawing/2014/main" id="{F720723F-157D-CAA6-C7CF-1439D3AB75E9}"/>
              </a:ext>
            </a:extLst>
          </xdr:cNvPr>
          <xdr:cNvSpPr/>
        </xdr:nvSpPr>
        <xdr:spPr>
          <a:xfrm>
            <a:off x="1130240" y="536949"/>
            <a:ext cx="2655453" cy="289441"/>
          </a:xfrm>
          <a:prstGeom prst="roundRect">
            <a:avLst/>
          </a:prstGeom>
          <a:solidFill>
            <a:srgbClr val="007E8B"/>
          </a:solidFill>
          <a:ln>
            <a:noFill/>
          </a:ln>
          <a:effectLst>
            <a:outerShdw blurRad="50800" dist="38100" dir="2700000" algn="tl" rotWithShape="0">
              <a:srgbClr val="7A89AB">
                <a:alpha val="40000"/>
              </a:srgb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lIns="91440" tIns="45720" rIns="91440" rtlCol="0" anchor="ctr" anchorCtr="0">
            <a:noAutofit/>
          </a:bodyPr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1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CLICK</a:t>
            </a:r>
            <a:r>
              <a:rPr lang="en-US" sz="1100" b="1" i="0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RETURN TO DATA TAPE</a:t>
            </a:r>
            <a:endParaRPr lang="en-US" sz="1100" b="1" i="0">
              <a:solidFill>
                <a:srgbClr val="007E8B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3" name="Graphic 2" descr="Back with solid fill">
            <a:hlinkClick xmlns:r="http://schemas.openxmlformats.org/officeDocument/2006/relationships" r:id="rId1" tooltip="Click to return to data tape"/>
            <a:extLst>
              <a:ext uri="{FF2B5EF4-FFF2-40B4-BE49-F238E27FC236}">
                <a16:creationId xmlns:a16="http://schemas.microsoft.com/office/drawing/2014/main" id="{869A8D4C-4D00-AAB8-F235-2932F89DB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59182" y="565121"/>
            <a:ext cx="262732" cy="169787"/>
          </a:xfrm>
          <a:prstGeom prst="rect">
            <a:avLst/>
          </a:prstGeom>
        </xdr:spPr>
      </xdr:pic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16412-549C-FF4B-91D2-8F177D06A19D}" name="Table1" displayName="Table1" ref="P15:AG56" totalsRowCount="1" totalsRowDxfId="53" tableBorderDxfId="54">
  <autoFilter ref="P15:AG55" xr:uid="{CF316412-549C-FF4B-91D2-8F177D06A1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D9D3211-BA35-B14B-B2A3-641FAD1EBFA3}" name="Number _x000a_of Units" totalsRowFunction="sum" totalsRowDxfId="52"/>
    <tableColumn id="2" xr3:uid="{E7116737-8CC7-9743-9A4E-D4DB1C81F445}" name="Street Address _x000a_(or project name)" totalsRowDxfId="51"/>
    <tableColumn id="3" xr3:uid="{D0FB12E0-8F73-784D-BF69-455EE9D678EA}" name="City " totalsRowDxfId="50"/>
    <tableColumn id="4" xr3:uid="{85C34DAD-498D-9E45-A39F-486D78C8B239}" name="State" totalsRowDxfId="49"/>
    <tableColumn id="5" xr3:uid="{21A4C88A-557D-824E-B241-9BD4947556AF}" name="County" totalsRowDxfId="48"/>
    <tableColumn id="6" xr3:uid="{78DE03BE-FC1A-674B-A77F-69FABF58D276}" name="Property _x000a_Type(s)" totalsRowDxfId="47"/>
    <tableColumn id="7" xr3:uid="{8E2E80F1-BCFD-6144-800F-CB791424BC7E}" name="Date _x000a_Acquired" totalsRowDxfId="46"/>
    <tableColumn id="8" xr3:uid="{17807E83-AEEA-D14B-BC0E-9C83E9C3F80B}" name="Date Sold _x000a_(or date range) " totalsRowDxfId="45"/>
    <tableColumn id="9" xr3:uid="{0F594538-6BAB-AE4E-8A6F-84985273D8AA}" name="Finished Lot Cost_x000a_(or purchase price)" totalsRowFunction="sum" totalsRowDxfId="44"/>
    <tableColumn id="10" xr3:uid="{15CA0B85-F95A-1F4C-93DA-6CA8CBA40E3A}" name="Construction Costs_x000a_(or rehab costs)" totalsRowFunction="sum" totalsRowDxfId="43"/>
    <tableColumn id="11" xr3:uid="{124878F3-0C28-7D4A-AC6A-6996D8E62782}" name="Sales Price_x000a_(or current value)" totalsRowFunction="sum" totalsRowDxfId="42"/>
    <tableColumn id="12" xr3:uid="{43F11D65-1BBF-F649-AF3C-410C8663E4E8}" name="Deeded Name_x000a_(at sale or current)" totalsRowDxfId="41"/>
    <tableColumn id="13" xr3:uid="{FA51F660-66F5-A546-993E-17F072D58CE0}" name="Ownership %_x000a_(in entity)" totalsRowDxfId="40"/>
    <tableColumn id="14" xr3:uid="{9617EA27-0168-4344-A515-9A660149C278}" name="Project Type" totalsRowFunction="custom" totalsRowDxfId="39">
      <totalsRowFormula array="1">SUM(COUNTIF(Table1[Project Type], {"Spec","Spec Land + Fee Build","Built &amp; Retained as Rental"}))</totalsRowFormula>
    </tableColumn>
    <tableColumn id="15" xr3:uid="{CDE5B0A7-4891-884B-974D-CFABCD2A0B78}" name="Project Status" totalsRowDxfId="38"/>
    <tableColumn id="16" xr3:uid="{763C8BEE-F678-714B-9DFB-2B5CEE9ED90D}" name="Project_x000a_Role" totalsRowDxfId="37"/>
    <tableColumn id="17" xr3:uid="{E2548ACF-4AD8-454B-A706-04E060B52750}" name="GC_x000a_Role" totalsRowDxfId="36"/>
    <tableColumn id="18" xr3:uid="{3C05754C-8EB4-B440-AECA-58D26F064FF3}" name="Notes/Comments" totalsRowDxfId="35"/>
  </tableColumns>
  <tableStyleInfo name="CMG Table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E34492-3170-4143-85B3-E39A2100B596}" name="Table4" displayName="Table4" ref="H15:O56" totalsRowCount="1" headerRowDxfId="34" dataDxfId="33">
  <autoFilter ref="H15:O55" xr:uid="{3EE34492-3170-4143-85B3-E39A2100B5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4FB1DF7F-5995-4F4D-BDC3-BF107CFFC84B}" name="Credited_x000a_# of Units" totalsRowFunction="sum" dataDxfId="32" totalsRowDxfId="31"/>
    <tableColumn id="8" xr3:uid="{897A948E-2A26-134E-AE8D-E9ED5337B15B}" name="Credited_x000a_Value(s) $" totalsRowFunction="sum" dataDxfId="30" totalsRowDxfId="29" totalsRowCellStyle="Currency"/>
    <tableColumn id="3" xr3:uid="{C036413E-D7DD-6243-AAE8-9025CA96C0BA}" name="Verification_x000a_Status" dataDxfId="28" totalsRowDxfId="27"/>
    <tableColumn id="4" xr3:uid="{0DBF3106-8F4D-984A-8D2D-599CF50D27BE}" name="What do we have" dataDxfId="26" totalsRowDxfId="25"/>
    <tableColumn id="5" xr3:uid="{C536B23B-727E-7242-B05E-CFBF592B1691}" name="What do we need" dataDxfId="24" totalsRowDxfId="23"/>
    <tableColumn id="9" xr3:uid="{2B86D667-2985-3440-9D24-F6BD27198913}" name="Requested Date" dataDxfId="22" totalsRowDxfId="21" dataCellStyle="Currency"/>
    <tableColumn id="6" xr3:uid="{6B6C3E10-AF4D-EC4D-A382-177AABA44471}" name="Gross Margin $" totalsRowFunction="sum" dataDxfId="20" totalsRowDxfId="19">
      <calculatedColumnFormula>IF(
   OR(
     NOT(ISBLANK('Track-Record Tape'!$Z16)),
     NOT(ISBLANK('Track-Record Tape'!$Y16)),
     NOT(ISBLANK('Track-Record Tape'!$X16))
   ),
   'Track-Record Tape'!$Z16-'Track-Record Tape'!$Y16-'Track-Record Tape'!$X16,
   ""
)</calculatedColumnFormula>
    </tableColumn>
    <tableColumn id="7" xr3:uid="{4B63F843-056B-604B-A161-3D3F7A6E4E79}" name="Gross Margin %" dataDxfId="18" totalsRowDxfId="17">
      <calculatedColumnFormula>IF(
   OR(
     NOT(ISBLANK('Track-Record Tape'!$X16)),
     NOT(ISBLANK('Track-Record Tape'!$Y16)),
     NOT(ISBLANK('Track-Record Tape'!$Z16))
   ),
   'Track-Record Tape'!$N16 / 'Track-Record Tape'!$Z16,
   ""
)</calculatedColumnFormula>
    </tableColumn>
  </tableColumns>
  <tableStyleInfo name="Interntal Table Theme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AC3085-CD19-EF46-8278-2248E44C8981}" name="Table3" displayName="Table3" ref="B7:C25" totalsRowShown="0" headerRowDxfId="16" dataDxfId="14" headerRowBorderDxfId="15" tableBorderDxfId="13">
  <autoFilter ref="B7:C25" xr:uid="{99AC3085-CD19-EF46-8278-2248E44C8981}">
    <filterColumn colId="0" hiddenButton="1"/>
    <filterColumn colId="1" hiddenButton="1"/>
  </autoFilter>
  <tableColumns count="2">
    <tableColumn id="1" xr3:uid="{8F355170-8C55-9648-BF6F-126985485BFD}" name="Column Header" dataDxfId="12"/>
    <tableColumn id="2" xr3:uid="{ECC4728D-DB6F-354B-990C-948C9D75B9B1}" name="Tooltip / Description" dataDxfId="11"/>
  </tableColumns>
  <tableStyleInfo name="CMG Tab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C2907D-B82B-034F-BF5D-07803D93C267}" name="Table2" displayName="Table2" ref="B5:F17" totalsRowShown="0" headerRowDxfId="10" dataDxfId="9">
  <autoFilter ref="B5:F17" xr:uid="{C3C2907D-B82B-034F-BF5D-07803D93C267}"/>
  <tableColumns count="5">
    <tableColumn id="1" xr3:uid="{C9F29420-7DB3-6B47-A50F-3A993EDA7910}" name="Verfication Status" dataDxfId="8"/>
    <tableColumn id="3" xr3:uid="{B2C12AAB-AB92-4243-ADC2-61F681BBAEE9}" name="Project Type" dataDxfId="7"/>
    <tableColumn id="6" xr3:uid="{FF1358A6-36AA-AD4D-BB49-175BC269439A}" name="Project Status" dataDxfId="6"/>
    <tableColumn id="4" xr3:uid="{9A067A54-10A9-834F-AD5F-927D0C584B44}" name="Project Role" dataDxfId="5"/>
    <tableColumn id="5" xr3:uid="{CDFA30DE-03D1-814A-9ABF-A89AA9162BDE}" name="GC Role" dataDxfId="4"/>
  </tableColumns>
  <tableStyleInfo name="CMG Tabl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AB7F-C91F-BA4C-AA5D-0D488197AE51}">
  <sheetPr>
    <tabColor rgb="FF11838C"/>
    <pageSetUpPr fitToPage="1"/>
  </sheetPr>
  <dimension ref="A2:AO110"/>
  <sheetViews>
    <sheetView showGridLines="0" tabSelected="1" topLeftCell="C1" zoomScale="115" zoomScaleNormal="115" workbookViewId="0">
      <selection activeCell="R11" sqref="R11:S11"/>
    </sheetView>
  </sheetViews>
  <sheetFormatPr baseColWidth="10" defaultColWidth="9.1640625" defaultRowHeight="14" outlineLevelCol="1"/>
  <cols>
    <col min="1" max="3" width="1.1640625" style="1" customWidth="1"/>
    <col min="4" max="4" width="5.33203125" style="59" hidden="1" customWidth="1" outlineLevel="1"/>
    <col min="5" max="5" width="4.1640625" style="59" hidden="1" customWidth="1" outlineLevel="1"/>
    <col min="6" max="6" width="0.33203125" style="59" hidden="1" customWidth="1" outlineLevel="1"/>
    <col min="7" max="7" width="55.6640625" style="59" hidden="1" customWidth="1" outlineLevel="1"/>
    <col min="8" max="9" width="17.33203125" style="59" hidden="1" customWidth="1" outlineLevel="1"/>
    <col min="10" max="10" width="14.6640625" style="59" hidden="1" customWidth="1" outlineLevel="1"/>
    <col min="11" max="12" width="36.33203125" style="59" hidden="1" customWidth="1" outlineLevel="1"/>
    <col min="13" max="13" width="20.5" style="59" hidden="1" customWidth="1" outlineLevel="1"/>
    <col min="14" max="15" width="10.1640625" style="59" hidden="1" customWidth="1" outlineLevel="1"/>
    <col min="16" max="16" width="8.83203125" style="1" customWidth="1" collapsed="1"/>
    <col min="17" max="17" width="14.83203125" style="3" customWidth="1"/>
    <col min="18" max="18" width="19.5" style="4" customWidth="1"/>
    <col min="19" max="19" width="11.83203125" style="5" customWidth="1"/>
    <col min="20" max="20" width="8.5" style="5" customWidth="1"/>
    <col min="21" max="21" width="12.33203125" style="5" customWidth="1"/>
    <col min="22" max="22" width="13.83203125" style="5" customWidth="1"/>
    <col min="23" max="23" width="13.83203125" style="4" customWidth="1"/>
    <col min="24" max="24" width="16.33203125" style="1" customWidth="1"/>
    <col min="25" max="25" width="17.33203125" style="1" customWidth="1"/>
    <col min="26" max="26" width="14.5" style="1" customWidth="1"/>
    <col min="27" max="27" width="20" style="1" customWidth="1"/>
    <col min="28" max="28" width="15" style="1" customWidth="1"/>
    <col min="29" max="29" width="16.6640625" style="1" customWidth="1"/>
    <col min="30" max="30" width="16.6640625" style="2" customWidth="1"/>
    <col min="31" max="31" width="18.6640625" style="2" customWidth="1"/>
    <col min="32" max="32" width="14.1640625" style="1" customWidth="1"/>
    <col min="33" max="33" width="76" style="1" customWidth="1"/>
    <col min="34" max="16384" width="9.1640625" style="59"/>
  </cols>
  <sheetData>
    <row r="2" spans="1:41" ht="49" customHeight="1">
      <c r="P2" s="137" t="e" vm="1">
        <v>#VALUE!</v>
      </c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</row>
    <row r="3" spans="1:41">
      <c r="P3" s="36"/>
      <c r="Q3" s="12"/>
      <c r="R3" s="37"/>
      <c r="S3" s="13"/>
      <c r="T3" s="13"/>
      <c r="U3" s="13"/>
      <c r="V3" s="13"/>
      <c r="W3" s="138" t="e" vm="2">
        <v>#VALUE!</v>
      </c>
      <c r="X3" s="138"/>
      <c r="Y3" s="138"/>
      <c r="Z3" s="138"/>
      <c r="AA3" s="138"/>
      <c r="AB3" s="138"/>
      <c r="AC3" s="138"/>
      <c r="AD3" s="138"/>
      <c r="AE3" s="38"/>
      <c r="AF3" s="36"/>
      <c r="AG3" s="36"/>
    </row>
    <row r="4" spans="1:41" ht="21" customHeight="1">
      <c r="P4" s="141"/>
      <c r="Q4" s="142"/>
      <c r="R4" s="37"/>
      <c r="S4" s="13"/>
      <c r="T4" s="13"/>
      <c r="U4" s="13"/>
      <c r="V4" s="13"/>
      <c r="W4" s="138"/>
      <c r="X4" s="138"/>
      <c r="Y4" s="138"/>
      <c r="Z4" s="138"/>
      <c r="AA4" s="138"/>
      <c r="AB4" s="138"/>
      <c r="AC4" s="138"/>
      <c r="AD4" s="138"/>
      <c r="AE4" s="38"/>
      <c r="AF4" s="36"/>
      <c r="AG4" s="36"/>
    </row>
    <row r="5" spans="1:41" ht="21" customHeight="1">
      <c r="P5" s="36"/>
      <c r="Q5" s="12"/>
      <c r="R5" s="37"/>
      <c r="S5" s="13"/>
      <c r="T5" s="13"/>
      <c r="U5" s="13"/>
      <c r="V5" s="13"/>
      <c r="W5" s="138"/>
      <c r="X5" s="138"/>
      <c r="Y5" s="138"/>
      <c r="Z5" s="138"/>
      <c r="AA5" s="138"/>
      <c r="AB5" s="138"/>
      <c r="AC5" s="138"/>
      <c r="AD5" s="138"/>
      <c r="AE5" s="38"/>
      <c r="AF5" s="36"/>
      <c r="AG5" s="36"/>
    </row>
    <row r="6" spans="1:41" ht="21" customHeight="1" thickBot="1">
      <c r="P6" s="36"/>
      <c r="Q6" s="12"/>
      <c r="R6" s="37"/>
      <c r="S6" s="13"/>
      <c r="T6" s="13"/>
      <c r="U6" s="13"/>
      <c r="V6" s="13"/>
      <c r="W6" s="138"/>
      <c r="X6" s="138"/>
      <c r="Y6" s="138"/>
      <c r="Z6" s="138"/>
      <c r="AA6" s="138"/>
      <c r="AB6" s="138"/>
      <c r="AC6" s="138"/>
      <c r="AD6" s="138"/>
      <c r="AE6" s="38"/>
      <c r="AF6" s="36"/>
      <c r="AG6" s="36"/>
    </row>
    <row r="7" spans="1:41" ht="21" customHeight="1">
      <c r="J7" s="63" t="s">
        <v>13</v>
      </c>
      <c r="K7" s="64"/>
      <c r="P7" s="39"/>
      <c r="Q7" s="39"/>
      <c r="R7" s="39"/>
      <c r="S7" s="39"/>
      <c r="T7" s="39"/>
      <c r="U7" s="39"/>
      <c r="V7" s="39"/>
      <c r="W7" s="138"/>
      <c r="X7" s="138"/>
      <c r="Y7" s="138"/>
      <c r="Z7" s="138"/>
      <c r="AA7" s="138"/>
      <c r="AB7" s="138"/>
      <c r="AC7" s="138"/>
      <c r="AD7" s="138"/>
      <c r="AE7" s="39"/>
      <c r="AF7" s="36"/>
      <c r="AG7" s="36"/>
    </row>
    <row r="8" spans="1:41" ht="21" customHeight="1" thickBot="1">
      <c r="J8" s="65" t="s">
        <v>12</v>
      </c>
      <c r="K8" s="66"/>
      <c r="P8" s="36"/>
      <c r="Q8" s="12"/>
      <c r="R8" s="37"/>
      <c r="S8" s="13"/>
      <c r="T8" s="13"/>
      <c r="U8" s="13"/>
      <c r="V8" s="13"/>
      <c r="W8" s="138"/>
      <c r="X8" s="138"/>
      <c r="Y8" s="138"/>
      <c r="Z8" s="138"/>
      <c r="AA8" s="138"/>
      <c r="AB8" s="138"/>
      <c r="AC8" s="138"/>
      <c r="AD8" s="138"/>
      <c r="AE8" s="38"/>
      <c r="AF8" s="36"/>
      <c r="AG8" s="36"/>
    </row>
    <row r="9" spans="1:41" ht="21" customHeight="1">
      <c r="J9" s="143"/>
      <c r="K9" s="144"/>
      <c r="L9" s="145"/>
      <c r="M9" s="145"/>
      <c r="N9" s="146"/>
      <c r="P9" s="36"/>
      <c r="Q9" s="12"/>
      <c r="R9" s="37"/>
      <c r="S9" s="40"/>
      <c r="T9" s="13"/>
      <c r="U9" s="13"/>
      <c r="V9" s="13"/>
      <c r="W9" s="138"/>
      <c r="X9" s="138"/>
      <c r="Y9" s="138"/>
      <c r="Z9" s="138"/>
      <c r="AA9" s="138"/>
      <c r="AB9" s="138"/>
      <c r="AC9" s="138"/>
      <c r="AD9" s="138"/>
      <c r="AE9" s="38"/>
      <c r="AF9" s="36"/>
      <c r="AG9" s="36"/>
    </row>
    <row r="10" spans="1:41" s="67" customFormat="1" ht="20" customHeight="1" thickBot="1">
      <c r="A10" s="11"/>
      <c r="B10" s="11"/>
      <c r="C10" s="11"/>
      <c r="J10" s="147"/>
      <c r="K10" s="144"/>
      <c r="L10" s="144"/>
      <c r="M10" s="144"/>
      <c r="N10" s="148"/>
      <c r="P10" s="41"/>
      <c r="Q10" s="41"/>
      <c r="R10" s="37"/>
      <c r="S10" s="41"/>
      <c r="T10" s="41"/>
      <c r="U10" s="42"/>
      <c r="V10" s="43"/>
      <c r="W10" s="138"/>
      <c r="X10" s="138"/>
      <c r="Y10" s="138"/>
      <c r="Z10" s="138"/>
      <c r="AA10" s="138"/>
      <c r="AB10" s="138"/>
      <c r="AC10" s="138"/>
      <c r="AD10" s="138"/>
      <c r="AE10" s="44"/>
      <c r="AF10" s="41"/>
      <c r="AG10" s="41"/>
    </row>
    <row r="11" spans="1:41" ht="18" customHeight="1">
      <c r="J11" s="147"/>
      <c r="K11" s="144"/>
      <c r="L11" s="144"/>
      <c r="M11" s="144"/>
      <c r="N11" s="148"/>
      <c r="O11" s="68"/>
      <c r="P11" s="36"/>
      <c r="Q11" s="56" t="s">
        <v>16</v>
      </c>
      <c r="R11" s="139"/>
      <c r="S11" s="140"/>
      <c r="T11" s="13"/>
      <c r="U11" s="13"/>
      <c r="V11" s="13"/>
      <c r="W11" s="138"/>
      <c r="X11" s="138"/>
      <c r="Y11" s="138"/>
      <c r="Z11" s="138"/>
      <c r="AA11" s="138"/>
      <c r="AB11" s="138"/>
      <c r="AC11" s="138"/>
      <c r="AD11" s="138"/>
      <c r="AE11" s="38"/>
      <c r="AF11" s="36"/>
      <c r="AG11" s="36"/>
    </row>
    <row r="12" spans="1:41" ht="18" customHeight="1" thickBot="1">
      <c r="J12" s="149"/>
      <c r="K12" s="150"/>
      <c r="L12" s="150"/>
      <c r="M12" s="150"/>
      <c r="N12" s="151"/>
      <c r="O12" s="69"/>
      <c r="P12" s="36"/>
      <c r="Q12" s="57" t="s">
        <v>17</v>
      </c>
      <c r="R12" s="152"/>
      <c r="S12" s="153"/>
      <c r="T12" s="13"/>
      <c r="U12" s="13"/>
      <c r="V12" s="13"/>
      <c r="W12" s="138"/>
      <c r="X12" s="138"/>
      <c r="Y12" s="138"/>
      <c r="Z12" s="138"/>
      <c r="AA12" s="138"/>
      <c r="AB12" s="138"/>
      <c r="AC12" s="138"/>
      <c r="AD12" s="138"/>
      <c r="AE12" s="38"/>
      <c r="AF12" s="36"/>
      <c r="AG12" s="36"/>
    </row>
    <row r="13" spans="1:41" ht="18" customHeight="1" thickBot="1">
      <c r="J13" s="70"/>
      <c r="K13" s="70"/>
      <c r="L13" s="70"/>
      <c r="M13" s="70"/>
      <c r="N13" s="70"/>
      <c r="O13" s="69"/>
      <c r="P13" s="36"/>
      <c r="Q13" s="58" t="s">
        <v>86</v>
      </c>
      <c r="R13" s="154"/>
      <c r="S13" s="155"/>
      <c r="T13" s="13"/>
      <c r="U13" s="13"/>
      <c r="V13" s="13"/>
      <c r="W13" s="138"/>
      <c r="X13" s="138"/>
      <c r="Y13" s="138"/>
      <c r="Z13" s="138"/>
      <c r="AA13" s="138"/>
      <c r="AB13" s="138"/>
      <c r="AC13" s="138"/>
      <c r="AD13" s="138"/>
      <c r="AE13" s="38"/>
      <c r="AF13" s="36"/>
      <c r="AG13" s="36"/>
    </row>
    <row r="14" spans="1:41" ht="21" customHeight="1">
      <c r="G14" s="156" t="s">
        <v>2</v>
      </c>
      <c r="H14" s="156"/>
      <c r="I14" s="156"/>
      <c r="J14" s="156"/>
      <c r="K14" s="156"/>
      <c r="L14" s="156"/>
      <c r="M14" s="156"/>
      <c r="N14" s="156"/>
      <c r="O14" s="156"/>
      <c r="P14" s="36"/>
      <c r="Q14" s="12"/>
      <c r="R14" s="37"/>
      <c r="S14" s="13"/>
      <c r="T14" s="13"/>
      <c r="U14" s="13"/>
      <c r="V14" s="13"/>
      <c r="W14" s="138"/>
      <c r="X14" s="138"/>
      <c r="Y14" s="138"/>
      <c r="Z14" s="138"/>
      <c r="AA14" s="138"/>
      <c r="AB14" s="138"/>
      <c r="AC14" s="138"/>
      <c r="AD14" s="138"/>
      <c r="AE14" s="38"/>
      <c r="AF14" s="36"/>
      <c r="AG14" s="36"/>
    </row>
    <row r="15" spans="1:41" s="45" customFormat="1" ht="32" customHeight="1">
      <c r="A15" s="16"/>
      <c r="B15" s="16"/>
      <c r="C15" s="16"/>
      <c r="E15" s="71"/>
      <c r="F15" s="71"/>
      <c r="G15" s="131" t="s">
        <v>7</v>
      </c>
      <c r="H15" s="129" t="s">
        <v>102</v>
      </c>
      <c r="I15" s="129" t="s">
        <v>103</v>
      </c>
      <c r="J15" s="129" t="s">
        <v>101</v>
      </c>
      <c r="K15" s="130" t="s">
        <v>78</v>
      </c>
      <c r="L15" s="130" t="s">
        <v>79</v>
      </c>
      <c r="M15" s="125" t="s">
        <v>100</v>
      </c>
      <c r="N15" s="124" t="s">
        <v>11</v>
      </c>
      <c r="O15" s="124" t="s">
        <v>10</v>
      </c>
      <c r="P15" s="114" t="s">
        <v>65</v>
      </c>
      <c r="Q15" s="82" t="s">
        <v>92</v>
      </c>
      <c r="R15" s="82" t="s">
        <v>0</v>
      </c>
      <c r="S15" s="82" t="s">
        <v>1</v>
      </c>
      <c r="T15" s="83" t="s">
        <v>3</v>
      </c>
      <c r="U15" s="84" t="s">
        <v>14</v>
      </c>
      <c r="V15" s="84" t="s">
        <v>68</v>
      </c>
      <c r="W15" s="84" t="s">
        <v>93</v>
      </c>
      <c r="X15" s="84" t="s">
        <v>94</v>
      </c>
      <c r="Y15" s="84" t="s">
        <v>95</v>
      </c>
      <c r="Z15" s="85" t="s">
        <v>96</v>
      </c>
      <c r="AA15" s="85" t="s">
        <v>66</v>
      </c>
      <c r="AB15" s="85" t="s">
        <v>97</v>
      </c>
      <c r="AC15" s="85" t="s">
        <v>37</v>
      </c>
      <c r="AD15" s="85" t="s">
        <v>35</v>
      </c>
      <c r="AE15" s="86" t="s">
        <v>33</v>
      </c>
      <c r="AF15" s="86" t="s">
        <v>32</v>
      </c>
      <c r="AG15" s="87" t="s">
        <v>4</v>
      </c>
    </row>
    <row r="16" spans="1:41" s="73" customFormat="1">
      <c r="A16" s="19"/>
      <c r="B16" s="19"/>
      <c r="C16" s="19"/>
      <c r="E16" s="72"/>
      <c r="F16" s="72"/>
      <c r="G16" s="126"/>
      <c r="H16" s="115"/>
      <c r="I16" s="116"/>
      <c r="J16" s="117"/>
      <c r="K16" s="117"/>
      <c r="L16" s="117"/>
      <c r="M16" s="117"/>
      <c r="N16" s="118" t="str">
        <f>IF(
   OR(
     NOT(ISBLANK('Track-Record Tape'!$Z16)),
     NOT(ISBLANK('Track-Record Tape'!$Y16)),
     NOT(ISBLANK('Track-Record Tape'!$X16))
   ),
   'Track-Record Tape'!$Z16-'Track-Record Tape'!$Y16-'Track-Record Tape'!$X16,
   ""
)</f>
        <v/>
      </c>
      <c r="O16" s="119" t="str">
        <f>IF(
   OR(
     NOT(ISBLANK('Track-Record Tape'!$X16)),
     NOT(ISBLANK('Track-Record Tape'!$Y16)),
     NOT(ISBLANK('Track-Record Tape'!$Z16))
   ),
   'Track-Record Tape'!$N16 / 'Track-Record Tape'!$Z16,
   ""
)</f>
        <v/>
      </c>
      <c r="P16" s="91"/>
      <c r="Q16" s="91"/>
      <c r="R16" s="91"/>
      <c r="S16" s="91"/>
      <c r="T16" s="91"/>
      <c r="U16" s="92"/>
      <c r="V16" s="93"/>
      <c r="W16" s="93"/>
      <c r="X16" s="94"/>
      <c r="Y16" s="94"/>
      <c r="Z16" s="95"/>
      <c r="AA16" s="91"/>
      <c r="AB16" s="90"/>
      <c r="AC16" s="91"/>
      <c r="AD16" s="91"/>
      <c r="AE16" s="92"/>
      <c r="AF16" s="91"/>
      <c r="AG16" s="96"/>
      <c r="AN16" s="76"/>
      <c r="AO16" s="76"/>
    </row>
    <row r="17" spans="1:41" s="73" customFormat="1">
      <c r="A17" s="19"/>
      <c r="B17" s="19"/>
      <c r="C17" s="19"/>
      <c r="E17" s="72"/>
      <c r="F17" s="72"/>
      <c r="G17" s="127"/>
      <c r="H17" s="115"/>
      <c r="I17" s="116"/>
      <c r="J17" s="117"/>
      <c r="K17" s="117"/>
      <c r="L17" s="117"/>
      <c r="M17" s="117"/>
      <c r="N17" s="118" t="str">
        <f>IF(
   OR(
     NOT(ISBLANK('Track-Record Tape'!$Z17)),
     NOT(ISBLANK('Track-Record Tape'!$Y17)),
     NOT(ISBLANK('Track-Record Tape'!$X17))
   ),
   'Track-Record Tape'!$Z17-'Track-Record Tape'!$Y17-'Track-Record Tape'!$X17,
   ""
)</f>
        <v/>
      </c>
      <c r="O17" s="119" t="str">
        <f>IF(
   OR(
     NOT(ISBLANK('Track-Record Tape'!$X17)),
     NOT(ISBLANK('Track-Record Tape'!$Y17)),
     NOT(ISBLANK('Track-Record Tape'!$Z17))
   ),
   'Track-Record Tape'!$N17 / 'Track-Record Tape'!$Z17,
   ""
)</f>
        <v/>
      </c>
      <c r="P17" s="99"/>
      <c r="Q17" s="99"/>
      <c r="R17" s="99"/>
      <c r="S17" s="99"/>
      <c r="T17" s="99"/>
      <c r="U17" s="100"/>
      <c r="V17" s="101"/>
      <c r="W17" s="101"/>
      <c r="X17" s="102"/>
      <c r="Y17" s="102"/>
      <c r="Z17" s="103"/>
      <c r="AA17" s="99"/>
      <c r="AB17" s="104"/>
      <c r="AC17" s="99"/>
      <c r="AD17" s="99"/>
      <c r="AE17" s="100"/>
      <c r="AF17" s="105"/>
      <c r="AG17" s="106"/>
      <c r="AN17" s="76"/>
      <c r="AO17" s="76"/>
    </row>
    <row r="18" spans="1:41" s="73" customFormat="1">
      <c r="A18" s="19"/>
      <c r="B18" s="19"/>
      <c r="C18" s="19"/>
      <c r="E18" s="72"/>
      <c r="F18" s="72"/>
      <c r="G18" s="126"/>
      <c r="H18" s="115"/>
      <c r="I18" s="116"/>
      <c r="J18" s="117"/>
      <c r="K18" s="117"/>
      <c r="L18" s="117"/>
      <c r="M18" s="117"/>
      <c r="N18" s="118" t="str">
        <f>IF(
   OR(
     NOT(ISBLANK('Track-Record Tape'!$Z18)),
     NOT(ISBLANK('Track-Record Tape'!$Y18)),
     NOT(ISBLANK('Track-Record Tape'!$X18))
   ),
   'Track-Record Tape'!$Z18-'Track-Record Tape'!$Y18-'Track-Record Tape'!$X18,
   ""
)</f>
        <v/>
      </c>
      <c r="O18" s="119" t="str">
        <f>IF(
   OR(
     NOT(ISBLANK('Track-Record Tape'!$X18)),
     NOT(ISBLANK('Track-Record Tape'!$Y18)),
     NOT(ISBLANK('Track-Record Tape'!$Z18))
   ),
   'Track-Record Tape'!$N18 / 'Track-Record Tape'!$Z18,
   ""
)</f>
        <v/>
      </c>
      <c r="P18" s="91"/>
      <c r="Q18" s="91"/>
      <c r="R18" s="91"/>
      <c r="S18" s="91"/>
      <c r="T18" s="91"/>
      <c r="U18" s="88"/>
      <c r="V18" s="93"/>
      <c r="W18" s="93"/>
      <c r="X18" s="94"/>
      <c r="Y18" s="94"/>
      <c r="Z18" s="107"/>
      <c r="AA18" s="91"/>
      <c r="AB18" s="90"/>
      <c r="AC18" s="89"/>
      <c r="AD18" s="108"/>
      <c r="AE18" s="88"/>
      <c r="AF18" s="89"/>
      <c r="AG18" s="109"/>
      <c r="AN18" s="76"/>
      <c r="AO18" s="76"/>
    </row>
    <row r="19" spans="1:41" s="73" customFormat="1">
      <c r="A19" s="19"/>
      <c r="B19" s="19"/>
      <c r="C19" s="19"/>
      <c r="E19" s="72"/>
      <c r="F19" s="72"/>
      <c r="G19" s="127"/>
      <c r="H19" s="115"/>
      <c r="I19" s="116"/>
      <c r="J19" s="117"/>
      <c r="K19" s="117"/>
      <c r="L19" s="117"/>
      <c r="M19" s="117"/>
      <c r="N19" s="118" t="str">
        <f>IF(
   OR(
     NOT(ISBLANK('Track-Record Tape'!$Z19)),
     NOT(ISBLANK('Track-Record Tape'!$Y19)),
     NOT(ISBLANK('Track-Record Tape'!$X19))
   ),
   'Track-Record Tape'!$Z19-'Track-Record Tape'!$Y19-'Track-Record Tape'!$X19,
   ""
)</f>
        <v/>
      </c>
      <c r="O19" s="119" t="str">
        <f>IF(
   OR(
     NOT(ISBLANK('Track-Record Tape'!$X19)),
     NOT(ISBLANK('Track-Record Tape'!$Y19)),
     NOT(ISBLANK('Track-Record Tape'!$Z19))
   ),
   'Track-Record Tape'!$N19 / 'Track-Record Tape'!$Z19,
   ""
)</f>
        <v/>
      </c>
      <c r="P19" s="99"/>
      <c r="Q19" s="99"/>
      <c r="R19" s="99"/>
      <c r="S19" s="99"/>
      <c r="T19" s="99"/>
      <c r="U19" s="97"/>
      <c r="V19" s="101"/>
      <c r="W19" s="101"/>
      <c r="X19" s="102"/>
      <c r="Y19" s="102"/>
      <c r="Z19" s="110"/>
      <c r="AA19" s="99"/>
      <c r="AB19" s="104"/>
      <c r="AC19" s="111"/>
      <c r="AD19" s="112"/>
      <c r="AE19" s="97"/>
      <c r="AF19" s="98"/>
      <c r="AG19" s="113"/>
      <c r="AN19" s="76"/>
      <c r="AO19" s="76"/>
    </row>
    <row r="20" spans="1:41" s="73" customFormat="1">
      <c r="A20" s="19"/>
      <c r="B20" s="19"/>
      <c r="C20" s="19"/>
      <c r="E20" s="72"/>
      <c r="F20" s="72"/>
      <c r="G20" s="126"/>
      <c r="H20" s="115"/>
      <c r="I20" s="116"/>
      <c r="J20" s="117"/>
      <c r="K20" s="117"/>
      <c r="L20" s="117"/>
      <c r="M20" s="117"/>
      <c r="N20" s="118" t="str">
        <f>IF(
   OR(
     NOT(ISBLANK('Track-Record Tape'!$Z20)),
     NOT(ISBLANK('Track-Record Tape'!$Y20)),
     NOT(ISBLANK('Track-Record Tape'!$X20))
   ),
   'Track-Record Tape'!$Z20-'Track-Record Tape'!$Y20-'Track-Record Tape'!$X20,
   ""
)</f>
        <v/>
      </c>
      <c r="O20" s="119" t="str">
        <f>IF(
   OR(
     NOT(ISBLANK('Track-Record Tape'!$X20)),
     NOT(ISBLANK('Track-Record Tape'!$Y20)),
     NOT(ISBLANK('Track-Record Tape'!$Z20))
   ),
   'Track-Record Tape'!$N20 / 'Track-Record Tape'!$Z20,
   ""
)</f>
        <v/>
      </c>
      <c r="P20" s="91"/>
      <c r="Q20" s="91"/>
      <c r="R20" s="91"/>
      <c r="S20" s="91"/>
      <c r="T20" s="91"/>
      <c r="U20" s="88"/>
      <c r="V20" s="93"/>
      <c r="W20" s="93"/>
      <c r="X20" s="94"/>
      <c r="Y20" s="94"/>
      <c r="Z20" s="107"/>
      <c r="AA20" s="91"/>
      <c r="AB20" s="90"/>
      <c r="AC20" s="89"/>
      <c r="AD20" s="108"/>
      <c r="AE20" s="88"/>
      <c r="AF20" s="89"/>
      <c r="AG20" s="109"/>
      <c r="AN20" s="76"/>
      <c r="AO20" s="76"/>
    </row>
    <row r="21" spans="1:41" s="73" customFormat="1">
      <c r="A21" s="19"/>
      <c r="B21" s="19"/>
      <c r="C21" s="19"/>
      <c r="E21" s="72"/>
      <c r="F21" s="72"/>
      <c r="G21" s="127"/>
      <c r="H21" s="115"/>
      <c r="I21" s="116"/>
      <c r="J21" s="117"/>
      <c r="K21" s="117"/>
      <c r="L21" s="117"/>
      <c r="M21" s="117"/>
      <c r="N21" s="118" t="str">
        <f>IF(
   OR(
     NOT(ISBLANK('Track-Record Tape'!$Z21)),
     NOT(ISBLANK('Track-Record Tape'!$Y21)),
     NOT(ISBLANK('Track-Record Tape'!$X21))
   ),
   'Track-Record Tape'!$Z21-'Track-Record Tape'!$Y21-'Track-Record Tape'!$X21,
   ""
)</f>
        <v/>
      </c>
      <c r="O21" s="119" t="str">
        <f>IF(
   OR(
     NOT(ISBLANK('Track-Record Tape'!$X21)),
     NOT(ISBLANK('Track-Record Tape'!$Y21)),
     NOT(ISBLANK('Track-Record Tape'!$Z21))
   ),
   'Track-Record Tape'!$N21 / 'Track-Record Tape'!$Z21,
   ""
)</f>
        <v/>
      </c>
      <c r="P21" s="99"/>
      <c r="Q21" s="99"/>
      <c r="R21" s="99"/>
      <c r="S21" s="99"/>
      <c r="T21" s="99"/>
      <c r="U21" s="97"/>
      <c r="V21" s="101"/>
      <c r="W21" s="101"/>
      <c r="X21" s="102"/>
      <c r="Y21" s="102"/>
      <c r="Z21" s="110"/>
      <c r="AA21" s="99"/>
      <c r="AB21" s="104"/>
      <c r="AC21" s="111"/>
      <c r="AD21" s="112"/>
      <c r="AE21" s="97"/>
      <c r="AF21" s="98"/>
      <c r="AG21" s="113"/>
      <c r="AN21" s="76"/>
      <c r="AO21" s="76"/>
    </row>
    <row r="22" spans="1:41" s="73" customFormat="1">
      <c r="A22" s="19"/>
      <c r="B22" s="19"/>
      <c r="C22" s="19"/>
      <c r="E22" s="72"/>
      <c r="F22" s="72"/>
      <c r="G22" s="126"/>
      <c r="H22" s="115"/>
      <c r="I22" s="116"/>
      <c r="J22" s="117"/>
      <c r="K22" s="117"/>
      <c r="L22" s="117"/>
      <c r="M22" s="117"/>
      <c r="N22" s="118" t="str">
        <f>IF(
   OR(
     NOT(ISBLANK('Track-Record Tape'!$Z22)),
     NOT(ISBLANK('Track-Record Tape'!$Y22)),
     NOT(ISBLANK('Track-Record Tape'!$X22))
   ),
   'Track-Record Tape'!$Z22-'Track-Record Tape'!$Y22-'Track-Record Tape'!$X22,
   ""
)</f>
        <v/>
      </c>
      <c r="O22" s="119" t="str">
        <f>IF(
   OR(
     NOT(ISBLANK('Track-Record Tape'!$X22)),
     NOT(ISBLANK('Track-Record Tape'!$Y22)),
     NOT(ISBLANK('Track-Record Tape'!$Z22))
   ),
   'Track-Record Tape'!$N22 / 'Track-Record Tape'!$Z22,
   ""
)</f>
        <v/>
      </c>
      <c r="P22" s="91"/>
      <c r="Q22" s="91"/>
      <c r="R22" s="91"/>
      <c r="S22" s="91"/>
      <c r="T22" s="91"/>
      <c r="U22" s="88"/>
      <c r="V22" s="93"/>
      <c r="W22" s="93"/>
      <c r="X22" s="94"/>
      <c r="Y22" s="94"/>
      <c r="Z22" s="107"/>
      <c r="AA22" s="91"/>
      <c r="AB22" s="90"/>
      <c r="AC22" s="89"/>
      <c r="AD22" s="108"/>
      <c r="AE22" s="88"/>
      <c r="AF22" s="89"/>
      <c r="AG22" s="109"/>
      <c r="AN22" s="76"/>
      <c r="AO22" s="76"/>
    </row>
    <row r="23" spans="1:41" s="73" customFormat="1">
      <c r="A23" s="19"/>
      <c r="B23" s="19"/>
      <c r="C23" s="19"/>
      <c r="E23" s="72"/>
      <c r="F23" s="72"/>
      <c r="G23" s="127"/>
      <c r="H23" s="115"/>
      <c r="I23" s="116"/>
      <c r="J23" s="117"/>
      <c r="K23" s="117"/>
      <c r="L23" s="117"/>
      <c r="M23" s="117"/>
      <c r="N23" s="118" t="str">
        <f>IF(
   OR(
     NOT(ISBLANK('Track-Record Tape'!$Z23)),
     NOT(ISBLANK('Track-Record Tape'!$Y23)),
     NOT(ISBLANK('Track-Record Tape'!$X23))
   ),
   'Track-Record Tape'!$Z23-'Track-Record Tape'!$Y23-'Track-Record Tape'!$X23,
   ""
)</f>
        <v/>
      </c>
      <c r="O23" s="119" t="str">
        <f>IF(
   OR(
     NOT(ISBLANK('Track-Record Tape'!$X23)),
     NOT(ISBLANK('Track-Record Tape'!$Y23)),
     NOT(ISBLANK('Track-Record Tape'!$Z23))
   ),
   'Track-Record Tape'!$N23 / 'Track-Record Tape'!$Z23,
   ""
)</f>
        <v/>
      </c>
      <c r="P23" s="99"/>
      <c r="Q23" s="99"/>
      <c r="R23" s="99"/>
      <c r="S23" s="99"/>
      <c r="T23" s="99"/>
      <c r="U23" s="97"/>
      <c r="V23" s="101"/>
      <c r="W23" s="101"/>
      <c r="X23" s="102"/>
      <c r="Y23" s="102"/>
      <c r="Z23" s="110"/>
      <c r="AA23" s="99"/>
      <c r="AB23" s="104"/>
      <c r="AC23" s="111"/>
      <c r="AD23" s="112"/>
      <c r="AE23" s="97"/>
      <c r="AF23" s="98"/>
      <c r="AG23" s="113"/>
      <c r="AN23" s="76"/>
      <c r="AO23" s="76"/>
    </row>
    <row r="24" spans="1:41" s="73" customFormat="1">
      <c r="A24" s="19"/>
      <c r="B24" s="19"/>
      <c r="C24" s="19"/>
      <c r="E24" s="72"/>
      <c r="F24" s="72"/>
      <c r="G24" s="126"/>
      <c r="H24" s="115"/>
      <c r="I24" s="116"/>
      <c r="J24" s="117"/>
      <c r="K24" s="117"/>
      <c r="L24" s="117"/>
      <c r="M24" s="117"/>
      <c r="N24" s="118" t="str">
        <f>IF(
   OR(
     NOT(ISBLANK('Track-Record Tape'!$Z24)),
     NOT(ISBLANK('Track-Record Tape'!$Y24)),
     NOT(ISBLANK('Track-Record Tape'!$X24))
   ),
   'Track-Record Tape'!$Z24-'Track-Record Tape'!$Y24-'Track-Record Tape'!$X24,
   ""
)</f>
        <v/>
      </c>
      <c r="O24" s="119" t="str">
        <f>IF(
   OR(
     NOT(ISBLANK('Track-Record Tape'!$X24)),
     NOT(ISBLANK('Track-Record Tape'!$Y24)),
     NOT(ISBLANK('Track-Record Tape'!$Z24))
   ),
   'Track-Record Tape'!$N24 / 'Track-Record Tape'!$Z24,
   ""
)</f>
        <v/>
      </c>
      <c r="P24" s="91"/>
      <c r="Q24" s="91"/>
      <c r="R24" s="91"/>
      <c r="S24" s="91"/>
      <c r="T24" s="91"/>
      <c r="U24" s="88"/>
      <c r="V24" s="93"/>
      <c r="W24" s="93"/>
      <c r="X24" s="94"/>
      <c r="Y24" s="94"/>
      <c r="Z24" s="107"/>
      <c r="AA24" s="91"/>
      <c r="AB24" s="90"/>
      <c r="AC24" s="89"/>
      <c r="AD24" s="108"/>
      <c r="AE24" s="88"/>
      <c r="AF24" s="89"/>
      <c r="AG24" s="109"/>
      <c r="AN24" s="76"/>
      <c r="AO24" s="76"/>
    </row>
    <row r="25" spans="1:41" s="73" customFormat="1">
      <c r="A25" s="19"/>
      <c r="B25" s="19"/>
      <c r="C25" s="19"/>
      <c r="E25" s="72"/>
      <c r="F25" s="72"/>
      <c r="G25" s="127"/>
      <c r="H25" s="115"/>
      <c r="I25" s="116"/>
      <c r="J25" s="117"/>
      <c r="K25" s="117"/>
      <c r="L25" s="117"/>
      <c r="M25" s="117"/>
      <c r="N25" s="118" t="str">
        <f>IF(
   OR(
     NOT(ISBLANK('Track-Record Tape'!$Z25)),
     NOT(ISBLANK('Track-Record Tape'!$Y25)),
     NOT(ISBLANK('Track-Record Tape'!$X25))
   ),
   'Track-Record Tape'!$Z25-'Track-Record Tape'!$Y25-'Track-Record Tape'!$X25,
   ""
)</f>
        <v/>
      </c>
      <c r="O25" s="119" t="str">
        <f>IF(
   OR(
     NOT(ISBLANK('Track-Record Tape'!$X25)),
     NOT(ISBLANK('Track-Record Tape'!$Y25)),
     NOT(ISBLANK('Track-Record Tape'!$Z25))
   ),
   'Track-Record Tape'!$N25 / 'Track-Record Tape'!$Z25,
   ""
)</f>
        <v/>
      </c>
      <c r="P25" s="99"/>
      <c r="Q25" s="99"/>
      <c r="R25" s="99"/>
      <c r="S25" s="99"/>
      <c r="T25" s="99"/>
      <c r="U25" s="97"/>
      <c r="V25" s="101"/>
      <c r="W25" s="101"/>
      <c r="X25" s="102"/>
      <c r="Y25" s="102"/>
      <c r="Z25" s="110"/>
      <c r="AA25" s="99"/>
      <c r="AB25" s="104"/>
      <c r="AC25" s="111"/>
      <c r="AD25" s="112"/>
      <c r="AE25" s="97"/>
      <c r="AF25" s="98"/>
      <c r="AG25" s="113"/>
      <c r="AN25" s="76"/>
      <c r="AO25" s="76"/>
    </row>
    <row r="26" spans="1:41" s="73" customFormat="1">
      <c r="A26" s="19"/>
      <c r="B26" s="19"/>
      <c r="C26" s="19"/>
      <c r="E26" s="72"/>
      <c r="F26" s="72"/>
      <c r="G26" s="126"/>
      <c r="H26" s="115"/>
      <c r="I26" s="116"/>
      <c r="J26" s="117"/>
      <c r="K26" s="117"/>
      <c r="L26" s="117"/>
      <c r="M26" s="117"/>
      <c r="N26" s="118" t="str">
        <f>IF(
   OR(
     NOT(ISBLANK('Track-Record Tape'!$Z26)),
     NOT(ISBLANK('Track-Record Tape'!$Y26)),
     NOT(ISBLANK('Track-Record Tape'!$X26))
   ),
   'Track-Record Tape'!$Z26-'Track-Record Tape'!$Y26-'Track-Record Tape'!$X26,
   ""
)</f>
        <v/>
      </c>
      <c r="O26" s="119" t="str">
        <f>IF(
   OR(
     NOT(ISBLANK('Track-Record Tape'!$X26)),
     NOT(ISBLANK('Track-Record Tape'!$Y26)),
     NOT(ISBLANK('Track-Record Tape'!$Z26))
   ),
   'Track-Record Tape'!$N26 / 'Track-Record Tape'!$Z26,
   ""
)</f>
        <v/>
      </c>
      <c r="P26" s="91"/>
      <c r="Q26" s="91"/>
      <c r="R26" s="91"/>
      <c r="S26" s="91"/>
      <c r="T26" s="91"/>
      <c r="U26" s="88"/>
      <c r="V26" s="93"/>
      <c r="W26" s="93"/>
      <c r="X26" s="94"/>
      <c r="Y26" s="94"/>
      <c r="Z26" s="107"/>
      <c r="AA26" s="91"/>
      <c r="AB26" s="90"/>
      <c r="AC26" s="89"/>
      <c r="AD26" s="108"/>
      <c r="AE26" s="88"/>
      <c r="AF26" s="89"/>
      <c r="AG26" s="109"/>
      <c r="AN26" s="76"/>
      <c r="AO26" s="76"/>
    </row>
    <row r="27" spans="1:41" s="73" customFormat="1">
      <c r="A27" s="19"/>
      <c r="B27" s="19"/>
      <c r="C27" s="19"/>
      <c r="E27" s="72"/>
      <c r="F27" s="72"/>
      <c r="G27" s="127"/>
      <c r="H27" s="115"/>
      <c r="I27" s="116"/>
      <c r="J27" s="117"/>
      <c r="K27" s="117"/>
      <c r="L27" s="117"/>
      <c r="M27" s="117"/>
      <c r="N27" s="118" t="str">
        <f>IF(
   OR(
     NOT(ISBLANK('Track-Record Tape'!$Z27)),
     NOT(ISBLANK('Track-Record Tape'!$Y27)),
     NOT(ISBLANK('Track-Record Tape'!$X27))
   ),
   'Track-Record Tape'!$Z27-'Track-Record Tape'!$Y27-'Track-Record Tape'!$X27,
   ""
)</f>
        <v/>
      </c>
      <c r="O27" s="119" t="str">
        <f>IF(
   OR(
     NOT(ISBLANK('Track-Record Tape'!$X27)),
     NOT(ISBLANK('Track-Record Tape'!$Y27)),
     NOT(ISBLANK('Track-Record Tape'!$Z27))
   ),
   'Track-Record Tape'!$N27 / 'Track-Record Tape'!$Z27,
   ""
)</f>
        <v/>
      </c>
      <c r="P27" s="99"/>
      <c r="Q27" s="99"/>
      <c r="R27" s="99"/>
      <c r="S27" s="99"/>
      <c r="T27" s="99"/>
      <c r="U27" s="97"/>
      <c r="V27" s="101"/>
      <c r="W27" s="101"/>
      <c r="X27" s="102"/>
      <c r="Y27" s="102"/>
      <c r="Z27" s="110"/>
      <c r="AA27" s="99"/>
      <c r="AB27" s="104"/>
      <c r="AC27" s="111"/>
      <c r="AD27" s="112"/>
      <c r="AE27" s="97"/>
      <c r="AF27" s="98"/>
      <c r="AG27" s="113"/>
      <c r="AN27" s="76"/>
      <c r="AO27" s="76"/>
    </row>
    <row r="28" spans="1:41" s="73" customFormat="1">
      <c r="A28" s="19"/>
      <c r="B28" s="19"/>
      <c r="C28" s="19"/>
      <c r="E28" s="72"/>
      <c r="F28" s="72"/>
      <c r="G28" s="126"/>
      <c r="H28" s="115"/>
      <c r="I28" s="116"/>
      <c r="J28" s="117"/>
      <c r="K28" s="117"/>
      <c r="L28" s="117"/>
      <c r="M28" s="117"/>
      <c r="N28" s="118" t="str">
        <f>IF(
   OR(
     NOT(ISBLANK('Track-Record Tape'!$Z28)),
     NOT(ISBLANK('Track-Record Tape'!$Y28)),
     NOT(ISBLANK('Track-Record Tape'!$X28))
   ),
   'Track-Record Tape'!$Z28-'Track-Record Tape'!$Y28-'Track-Record Tape'!$X28,
   ""
)</f>
        <v/>
      </c>
      <c r="O28" s="119" t="str">
        <f>IF(
   OR(
     NOT(ISBLANK('Track-Record Tape'!$X28)),
     NOT(ISBLANK('Track-Record Tape'!$Y28)),
     NOT(ISBLANK('Track-Record Tape'!$Z28))
   ),
   'Track-Record Tape'!$N28 / 'Track-Record Tape'!$Z28,
   ""
)</f>
        <v/>
      </c>
      <c r="P28" s="91"/>
      <c r="Q28" s="91"/>
      <c r="R28" s="91"/>
      <c r="S28" s="91"/>
      <c r="T28" s="91"/>
      <c r="U28" s="88"/>
      <c r="V28" s="93"/>
      <c r="W28" s="93"/>
      <c r="X28" s="94"/>
      <c r="Y28" s="94"/>
      <c r="Z28" s="107"/>
      <c r="AA28" s="91"/>
      <c r="AB28" s="90"/>
      <c r="AC28" s="89"/>
      <c r="AD28" s="108"/>
      <c r="AE28" s="88"/>
      <c r="AF28" s="89"/>
      <c r="AG28" s="109"/>
      <c r="AN28" s="76"/>
      <c r="AO28" s="76"/>
    </row>
    <row r="29" spans="1:41" s="73" customFormat="1">
      <c r="A29" s="19"/>
      <c r="B29" s="19"/>
      <c r="C29" s="19"/>
      <c r="E29" s="72"/>
      <c r="F29" s="72"/>
      <c r="G29" s="127"/>
      <c r="H29" s="115"/>
      <c r="I29" s="116"/>
      <c r="J29" s="117"/>
      <c r="K29" s="117"/>
      <c r="L29" s="117"/>
      <c r="M29" s="117"/>
      <c r="N29" s="118" t="str">
        <f>IF(
   OR(
     NOT(ISBLANK('Track-Record Tape'!$Z29)),
     NOT(ISBLANK('Track-Record Tape'!$Y29)),
     NOT(ISBLANK('Track-Record Tape'!$X29))
   ),
   'Track-Record Tape'!$Z29-'Track-Record Tape'!$Y29-'Track-Record Tape'!$X29,
   ""
)</f>
        <v/>
      </c>
      <c r="O29" s="119" t="str">
        <f>IF(
   OR(
     NOT(ISBLANK('Track-Record Tape'!$X29)),
     NOT(ISBLANK('Track-Record Tape'!$Y29)),
     NOT(ISBLANK('Track-Record Tape'!$Z29))
   ),
   'Track-Record Tape'!$N29 / 'Track-Record Tape'!$Z29,
   ""
)</f>
        <v/>
      </c>
      <c r="P29" s="99"/>
      <c r="Q29" s="99"/>
      <c r="R29" s="99"/>
      <c r="S29" s="99"/>
      <c r="T29" s="99"/>
      <c r="U29" s="97"/>
      <c r="V29" s="101"/>
      <c r="W29" s="101"/>
      <c r="X29" s="102"/>
      <c r="Y29" s="102"/>
      <c r="Z29" s="110"/>
      <c r="AA29" s="99"/>
      <c r="AB29" s="104"/>
      <c r="AC29" s="111"/>
      <c r="AD29" s="112"/>
      <c r="AE29" s="97"/>
      <c r="AF29" s="98"/>
      <c r="AG29" s="113"/>
      <c r="AN29" s="76"/>
      <c r="AO29" s="76"/>
    </row>
    <row r="30" spans="1:41" s="73" customFormat="1">
      <c r="A30" s="19"/>
      <c r="B30" s="19"/>
      <c r="C30" s="19"/>
      <c r="E30" s="72"/>
      <c r="F30" s="72"/>
      <c r="G30" s="126"/>
      <c r="H30" s="115"/>
      <c r="I30" s="116"/>
      <c r="J30" s="117"/>
      <c r="K30" s="117"/>
      <c r="L30" s="117"/>
      <c r="M30" s="117"/>
      <c r="N30" s="118" t="str">
        <f>IF(
   OR(
     NOT(ISBLANK('Track-Record Tape'!$Z30)),
     NOT(ISBLANK('Track-Record Tape'!$Y30)),
     NOT(ISBLANK('Track-Record Tape'!$X30))
   ),
   'Track-Record Tape'!$Z30-'Track-Record Tape'!$Y30-'Track-Record Tape'!$X30,
   ""
)</f>
        <v/>
      </c>
      <c r="O30" s="119" t="str">
        <f>IF(
   OR(
     NOT(ISBLANK('Track-Record Tape'!$X30)),
     NOT(ISBLANK('Track-Record Tape'!$Y30)),
     NOT(ISBLANK('Track-Record Tape'!$Z30))
   ),
   'Track-Record Tape'!$N30 / 'Track-Record Tape'!$Z30,
   ""
)</f>
        <v/>
      </c>
      <c r="P30" s="91"/>
      <c r="Q30" s="91"/>
      <c r="R30" s="91"/>
      <c r="S30" s="91"/>
      <c r="T30" s="91"/>
      <c r="U30" s="88"/>
      <c r="V30" s="93"/>
      <c r="W30" s="93"/>
      <c r="X30" s="94"/>
      <c r="Y30" s="94"/>
      <c r="Z30" s="107"/>
      <c r="AA30" s="91"/>
      <c r="AB30" s="90"/>
      <c r="AC30" s="89"/>
      <c r="AD30" s="108"/>
      <c r="AE30" s="88"/>
      <c r="AF30" s="89"/>
      <c r="AG30" s="109"/>
      <c r="AN30" s="76"/>
      <c r="AO30" s="76"/>
    </row>
    <row r="31" spans="1:41" s="73" customFormat="1">
      <c r="A31" s="19"/>
      <c r="B31" s="19"/>
      <c r="C31" s="19"/>
      <c r="E31" s="72"/>
      <c r="F31" s="72"/>
      <c r="G31" s="127"/>
      <c r="H31" s="115"/>
      <c r="I31" s="116"/>
      <c r="J31" s="117"/>
      <c r="K31" s="117"/>
      <c r="L31" s="117"/>
      <c r="M31" s="117"/>
      <c r="N31" s="118" t="str">
        <f>IF(
   OR(
     NOT(ISBLANK('Track-Record Tape'!$Z31)),
     NOT(ISBLANK('Track-Record Tape'!$Y31)),
     NOT(ISBLANK('Track-Record Tape'!$X31))
   ),
   'Track-Record Tape'!$Z31-'Track-Record Tape'!$Y31-'Track-Record Tape'!$X31,
   ""
)</f>
        <v/>
      </c>
      <c r="O31" s="119" t="str">
        <f>IF(
   OR(
     NOT(ISBLANK('Track-Record Tape'!$X31)),
     NOT(ISBLANK('Track-Record Tape'!$Y31)),
     NOT(ISBLANK('Track-Record Tape'!$Z31))
   ),
   'Track-Record Tape'!$N31 / 'Track-Record Tape'!$Z31,
   ""
)</f>
        <v/>
      </c>
      <c r="P31" s="99"/>
      <c r="Q31" s="99"/>
      <c r="R31" s="99"/>
      <c r="S31" s="99"/>
      <c r="T31" s="99"/>
      <c r="U31" s="97"/>
      <c r="V31" s="101"/>
      <c r="W31" s="101"/>
      <c r="X31" s="102"/>
      <c r="Y31" s="102"/>
      <c r="Z31" s="110"/>
      <c r="AA31" s="99"/>
      <c r="AB31" s="104"/>
      <c r="AC31" s="111"/>
      <c r="AD31" s="112"/>
      <c r="AE31" s="97"/>
      <c r="AF31" s="98"/>
      <c r="AG31" s="113"/>
      <c r="AN31" s="76"/>
      <c r="AO31" s="76"/>
    </row>
    <row r="32" spans="1:41" s="73" customFormat="1">
      <c r="A32" s="19"/>
      <c r="B32" s="19"/>
      <c r="C32" s="19"/>
      <c r="E32" s="72"/>
      <c r="F32" s="72"/>
      <c r="G32" s="126"/>
      <c r="H32" s="115"/>
      <c r="I32" s="116"/>
      <c r="J32" s="117"/>
      <c r="K32" s="117"/>
      <c r="L32" s="117"/>
      <c r="M32" s="117"/>
      <c r="N32" s="118" t="str">
        <f>IF(
   OR(
     NOT(ISBLANK('Track-Record Tape'!$Z32)),
     NOT(ISBLANK('Track-Record Tape'!$Y32)),
     NOT(ISBLANK('Track-Record Tape'!$X32))
   ),
   'Track-Record Tape'!$Z32-'Track-Record Tape'!$Y32-'Track-Record Tape'!$X32,
   ""
)</f>
        <v/>
      </c>
      <c r="O32" s="119" t="str">
        <f>IF(
   OR(
     NOT(ISBLANK('Track-Record Tape'!$X32)),
     NOT(ISBLANK('Track-Record Tape'!$Y32)),
     NOT(ISBLANK('Track-Record Tape'!$Z32))
   ),
   'Track-Record Tape'!$N32 / 'Track-Record Tape'!$Z32,
   ""
)</f>
        <v/>
      </c>
      <c r="P32" s="91"/>
      <c r="Q32" s="91"/>
      <c r="R32" s="91"/>
      <c r="S32" s="91"/>
      <c r="T32" s="91"/>
      <c r="U32" s="88"/>
      <c r="V32" s="93"/>
      <c r="W32" s="93"/>
      <c r="X32" s="94"/>
      <c r="Y32" s="94"/>
      <c r="Z32" s="107"/>
      <c r="AA32" s="91"/>
      <c r="AB32" s="90"/>
      <c r="AC32" s="89"/>
      <c r="AD32" s="108"/>
      <c r="AE32" s="88"/>
      <c r="AF32" s="89"/>
      <c r="AG32" s="109"/>
      <c r="AN32" s="76"/>
      <c r="AO32" s="76"/>
    </row>
    <row r="33" spans="1:41" s="73" customFormat="1">
      <c r="A33" s="19"/>
      <c r="B33" s="19"/>
      <c r="C33" s="19"/>
      <c r="E33" s="72"/>
      <c r="F33" s="72"/>
      <c r="G33" s="127"/>
      <c r="H33" s="115"/>
      <c r="I33" s="116"/>
      <c r="J33" s="117"/>
      <c r="K33" s="117"/>
      <c r="L33" s="117"/>
      <c r="M33" s="117"/>
      <c r="N33" s="118" t="str">
        <f>IF(
   OR(
     NOT(ISBLANK('Track-Record Tape'!$Z33)),
     NOT(ISBLANK('Track-Record Tape'!$Y33)),
     NOT(ISBLANK('Track-Record Tape'!$X33))
   ),
   'Track-Record Tape'!$Z33-'Track-Record Tape'!$Y33-'Track-Record Tape'!$X33,
   ""
)</f>
        <v/>
      </c>
      <c r="O33" s="119" t="str">
        <f>IF(
   OR(
     NOT(ISBLANK('Track-Record Tape'!$X33)),
     NOT(ISBLANK('Track-Record Tape'!$Y33)),
     NOT(ISBLANK('Track-Record Tape'!$Z33))
   ),
   'Track-Record Tape'!$N33 / 'Track-Record Tape'!$Z33,
   ""
)</f>
        <v/>
      </c>
      <c r="P33" s="99"/>
      <c r="Q33" s="99"/>
      <c r="R33" s="99"/>
      <c r="S33" s="99"/>
      <c r="T33" s="99"/>
      <c r="U33" s="97"/>
      <c r="V33" s="101"/>
      <c r="W33" s="101"/>
      <c r="X33" s="102"/>
      <c r="Y33" s="102"/>
      <c r="Z33" s="110"/>
      <c r="AA33" s="99"/>
      <c r="AB33" s="104"/>
      <c r="AC33" s="111"/>
      <c r="AD33" s="112"/>
      <c r="AE33" s="97"/>
      <c r="AF33" s="98"/>
      <c r="AG33" s="113"/>
      <c r="AN33" s="76"/>
      <c r="AO33" s="76"/>
    </row>
    <row r="34" spans="1:41" s="73" customFormat="1">
      <c r="A34" s="19"/>
      <c r="B34" s="19"/>
      <c r="C34" s="19"/>
      <c r="E34" s="72"/>
      <c r="F34" s="72"/>
      <c r="G34" s="126"/>
      <c r="H34" s="115"/>
      <c r="I34" s="116"/>
      <c r="J34" s="117"/>
      <c r="K34" s="117"/>
      <c r="L34" s="117"/>
      <c r="M34" s="117"/>
      <c r="N34" s="118" t="str">
        <f>IF(
   OR(
     NOT(ISBLANK('Track-Record Tape'!$Z34)),
     NOT(ISBLANK('Track-Record Tape'!$Y34)),
     NOT(ISBLANK('Track-Record Tape'!$X34))
   ),
   'Track-Record Tape'!$Z34-'Track-Record Tape'!$Y34-'Track-Record Tape'!$X34,
   ""
)</f>
        <v/>
      </c>
      <c r="O34" s="119" t="str">
        <f>IF(
   OR(
     NOT(ISBLANK('Track-Record Tape'!$X34)),
     NOT(ISBLANK('Track-Record Tape'!$Y34)),
     NOT(ISBLANK('Track-Record Tape'!$Z34))
   ),
   'Track-Record Tape'!$N34 / 'Track-Record Tape'!$Z34,
   ""
)</f>
        <v/>
      </c>
      <c r="P34" s="91"/>
      <c r="Q34" s="91"/>
      <c r="R34" s="91"/>
      <c r="S34" s="91"/>
      <c r="T34" s="91"/>
      <c r="U34" s="88"/>
      <c r="V34" s="93"/>
      <c r="W34" s="93"/>
      <c r="X34" s="94"/>
      <c r="Y34" s="94"/>
      <c r="Z34" s="107"/>
      <c r="AA34" s="91"/>
      <c r="AB34" s="90"/>
      <c r="AC34" s="89"/>
      <c r="AD34" s="108"/>
      <c r="AE34" s="88"/>
      <c r="AF34" s="89"/>
      <c r="AG34" s="109"/>
      <c r="AN34" s="76"/>
      <c r="AO34" s="76"/>
    </row>
    <row r="35" spans="1:41" s="73" customFormat="1">
      <c r="A35" s="19"/>
      <c r="B35" s="19"/>
      <c r="C35" s="19"/>
      <c r="E35" s="72"/>
      <c r="F35" s="72"/>
      <c r="G35" s="127"/>
      <c r="H35" s="115"/>
      <c r="I35" s="116"/>
      <c r="J35" s="117"/>
      <c r="K35" s="117"/>
      <c r="L35" s="117"/>
      <c r="M35" s="117"/>
      <c r="N35" s="118" t="str">
        <f>IF(
   OR(
     NOT(ISBLANK('Track-Record Tape'!$Z35)),
     NOT(ISBLANK('Track-Record Tape'!$Y35)),
     NOT(ISBLANK('Track-Record Tape'!$X35))
   ),
   'Track-Record Tape'!$Z35-'Track-Record Tape'!$Y35-'Track-Record Tape'!$X35,
   ""
)</f>
        <v/>
      </c>
      <c r="O35" s="119" t="str">
        <f>IF(
   OR(
     NOT(ISBLANK('Track-Record Tape'!$X35)),
     NOT(ISBLANK('Track-Record Tape'!$Y35)),
     NOT(ISBLANK('Track-Record Tape'!$Z35))
   ),
   'Track-Record Tape'!$N35 / 'Track-Record Tape'!$Z35,
   ""
)</f>
        <v/>
      </c>
      <c r="P35" s="99"/>
      <c r="Q35" s="99"/>
      <c r="R35" s="99"/>
      <c r="S35" s="99"/>
      <c r="T35" s="99"/>
      <c r="U35" s="97"/>
      <c r="V35" s="101"/>
      <c r="W35" s="101"/>
      <c r="X35" s="102"/>
      <c r="Y35" s="102"/>
      <c r="Z35" s="110"/>
      <c r="AA35" s="99"/>
      <c r="AB35" s="104"/>
      <c r="AC35" s="111"/>
      <c r="AD35" s="112"/>
      <c r="AE35" s="97"/>
      <c r="AF35" s="98"/>
      <c r="AG35" s="113"/>
      <c r="AN35" s="76"/>
      <c r="AO35" s="76"/>
    </row>
    <row r="36" spans="1:41" s="73" customFormat="1">
      <c r="A36" s="19"/>
      <c r="B36" s="19"/>
      <c r="C36" s="19"/>
      <c r="E36" s="72"/>
      <c r="F36" s="72"/>
      <c r="G36" s="126"/>
      <c r="H36" s="115"/>
      <c r="I36" s="116"/>
      <c r="J36" s="117"/>
      <c r="K36" s="117"/>
      <c r="L36" s="117"/>
      <c r="M36" s="117"/>
      <c r="N36" s="118" t="str">
        <f>IF(
   OR(
     NOT(ISBLANK('Track-Record Tape'!$Z36)),
     NOT(ISBLANK('Track-Record Tape'!$Y36)),
     NOT(ISBLANK('Track-Record Tape'!$X36))
   ),
   'Track-Record Tape'!$Z36-'Track-Record Tape'!$Y36-'Track-Record Tape'!$X36,
   ""
)</f>
        <v/>
      </c>
      <c r="O36" s="119" t="str">
        <f>IF(
   OR(
     NOT(ISBLANK('Track-Record Tape'!$X36)),
     NOT(ISBLANK('Track-Record Tape'!$Y36)),
     NOT(ISBLANK('Track-Record Tape'!$Z36))
   ),
   'Track-Record Tape'!$N36 / 'Track-Record Tape'!$Z36,
   ""
)</f>
        <v/>
      </c>
      <c r="P36" s="91"/>
      <c r="Q36" s="91"/>
      <c r="R36" s="91"/>
      <c r="S36" s="91"/>
      <c r="T36" s="91"/>
      <c r="U36" s="88"/>
      <c r="V36" s="93"/>
      <c r="W36" s="93"/>
      <c r="X36" s="94"/>
      <c r="Y36" s="94"/>
      <c r="Z36" s="107"/>
      <c r="AA36" s="91"/>
      <c r="AB36" s="90"/>
      <c r="AC36" s="89"/>
      <c r="AD36" s="108"/>
      <c r="AE36" s="88"/>
      <c r="AF36" s="89"/>
      <c r="AG36" s="109"/>
      <c r="AN36" s="76"/>
      <c r="AO36" s="76"/>
    </row>
    <row r="37" spans="1:41" s="73" customFormat="1">
      <c r="A37" s="19"/>
      <c r="B37" s="19"/>
      <c r="C37" s="19"/>
      <c r="E37" s="72"/>
      <c r="F37" s="72"/>
      <c r="G37" s="127"/>
      <c r="H37" s="115"/>
      <c r="I37" s="116"/>
      <c r="J37" s="117"/>
      <c r="K37" s="117"/>
      <c r="L37" s="117"/>
      <c r="M37" s="117"/>
      <c r="N37" s="118" t="str">
        <f>IF(
   OR(
     NOT(ISBLANK('Track-Record Tape'!$Z37)),
     NOT(ISBLANK('Track-Record Tape'!$Y37)),
     NOT(ISBLANK('Track-Record Tape'!$X37))
   ),
   'Track-Record Tape'!$Z37-'Track-Record Tape'!$Y37-'Track-Record Tape'!$X37,
   ""
)</f>
        <v/>
      </c>
      <c r="O37" s="119" t="str">
        <f>IF(
   OR(
     NOT(ISBLANK('Track-Record Tape'!$X37)),
     NOT(ISBLANK('Track-Record Tape'!$Y37)),
     NOT(ISBLANK('Track-Record Tape'!$Z37))
   ),
   'Track-Record Tape'!$N37 / 'Track-Record Tape'!$Z37,
   ""
)</f>
        <v/>
      </c>
      <c r="P37" s="99"/>
      <c r="Q37" s="99"/>
      <c r="R37" s="99"/>
      <c r="S37" s="99"/>
      <c r="T37" s="99"/>
      <c r="U37" s="97"/>
      <c r="V37" s="101"/>
      <c r="W37" s="101"/>
      <c r="X37" s="102"/>
      <c r="Y37" s="102"/>
      <c r="Z37" s="110"/>
      <c r="AA37" s="99"/>
      <c r="AB37" s="104"/>
      <c r="AC37" s="111"/>
      <c r="AD37" s="112"/>
      <c r="AE37" s="97"/>
      <c r="AF37" s="98"/>
      <c r="AG37" s="113"/>
      <c r="AN37" s="76"/>
      <c r="AO37" s="76"/>
    </row>
    <row r="38" spans="1:41" s="73" customFormat="1">
      <c r="A38" s="19"/>
      <c r="B38" s="19"/>
      <c r="C38" s="19"/>
      <c r="E38" s="72"/>
      <c r="F38" s="72"/>
      <c r="G38" s="126"/>
      <c r="H38" s="115"/>
      <c r="I38" s="116"/>
      <c r="J38" s="117"/>
      <c r="K38" s="117"/>
      <c r="L38" s="117"/>
      <c r="M38" s="117"/>
      <c r="N38" s="118" t="str">
        <f>IF(
   OR(
     NOT(ISBLANK('Track-Record Tape'!$Z38)),
     NOT(ISBLANK('Track-Record Tape'!$Y38)),
     NOT(ISBLANK('Track-Record Tape'!$X38))
   ),
   'Track-Record Tape'!$Z38-'Track-Record Tape'!$Y38-'Track-Record Tape'!$X38,
   ""
)</f>
        <v/>
      </c>
      <c r="O38" s="119" t="str">
        <f>IF(
   OR(
     NOT(ISBLANK('Track-Record Tape'!$X38)),
     NOT(ISBLANK('Track-Record Tape'!$Y38)),
     NOT(ISBLANK('Track-Record Tape'!$Z38))
   ),
   'Track-Record Tape'!$N38 / 'Track-Record Tape'!$Z38,
   ""
)</f>
        <v/>
      </c>
      <c r="P38" s="91"/>
      <c r="Q38" s="91"/>
      <c r="R38" s="91"/>
      <c r="S38" s="91"/>
      <c r="T38" s="91"/>
      <c r="U38" s="88"/>
      <c r="V38" s="93"/>
      <c r="W38" s="93"/>
      <c r="X38" s="94"/>
      <c r="Y38" s="94"/>
      <c r="Z38" s="107"/>
      <c r="AA38" s="91"/>
      <c r="AB38" s="90"/>
      <c r="AC38" s="89"/>
      <c r="AD38" s="108"/>
      <c r="AE38" s="88"/>
      <c r="AF38" s="89"/>
      <c r="AG38" s="109"/>
      <c r="AN38" s="76"/>
      <c r="AO38" s="76"/>
    </row>
    <row r="39" spans="1:41" s="73" customFormat="1">
      <c r="A39" s="19"/>
      <c r="B39" s="19"/>
      <c r="C39" s="19"/>
      <c r="E39" s="72"/>
      <c r="F39" s="72"/>
      <c r="G39" s="127"/>
      <c r="H39" s="115"/>
      <c r="I39" s="116"/>
      <c r="J39" s="117"/>
      <c r="K39" s="117"/>
      <c r="L39" s="117"/>
      <c r="M39" s="117"/>
      <c r="N39" s="118" t="str">
        <f>IF(
   OR(
     NOT(ISBLANK('Track-Record Tape'!$Z39)),
     NOT(ISBLANK('Track-Record Tape'!$Y39)),
     NOT(ISBLANK('Track-Record Tape'!$X39))
   ),
   'Track-Record Tape'!$Z39-'Track-Record Tape'!$Y39-'Track-Record Tape'!$X39,
   ""
)</f>
        <v/>
      </c>
      <c r="O39" s="119" t="str">
        <f>IF(
   OR(
     NOT(ISBLANK('Track-Record Tape'!$X39)),
     NOT(ISBLANK('Track-Record Tape'!$Y39)),
     NOT(ISBLANK('Track-Record Tape'!$Z39))
   ),
   'Track-Record Tape'!$N39 / 'Track-Record Tape'!$Z39,
   ""
)</f>
        <v/>
      </c>
      <c r="P39" s="99"/>
      <c r="Q39" s="99"/>
      <c r="R39" s="99"/>
      <c r="S39" s="99"/>
      <c r="T39" s="99"/>
      <c r="U39" s="97"/>
      <c r="V39" s="101"/>
      <c r="W39" s="101"/>
      <c r="X39" s="102"/>
      <c r="Y39" s="102"/>
      <c r="Z39" s="110"/>
      <c r="AA39" s="99"/>
      <c r="AB39" s="104"/>
      <c r="AC39" s="111"/>
      <c r="AD39" s="112"/>
      <c r="AE39" s="97"/>
      <c r="AF39" s="98"/>
      <c r="AG39" s="113"/>
      <c r="AN39" s="76"/>
      <c r="AO39" s="76"/>
    </row>
    <row r="40" spans="1:41" s="73" customFormat="1">
      <c r="A40" s="19"/>
      <c r="B40" s="19"/>
      <c r="C40" s="19"/>
      <c r="E40" s="72"/>
      <c r="F40" s="72"/>
      <c r="G40" s="126"/>
      <c r="H40" s="115"/>
      <c r="I40" s="116"/>
      <c r="J40" s="117"/>
      <c r="K40" s="117"/>
      <c r="L40" s="117"/>
      <c r="M40" s="117"/>
      <c r="N40" s="118" t="str">
        <f>IF(
   OR(
     NOT(ISBLANK('Track-Record Tape'!$Z40)),
     NOT(ISBLANK('Track-Record Tape'!$Y40)),
     NOT(ISBLANK('Track-Record Tape'!$X40))
   ),
   'Track-Record Tape'!$Z40-'Track-Record Tape'!$Y40-'Track-Record Tape'!$X40,
   ""
)</f>
        <v/>
      </c>
      <c r="O40" s="119" t="str">
        <f>IF(
   OR(
     NOT(ISBLANK('Track-Record Tape'!$X40)),
     NOT(ISBLANK('Track-Record Tape'!$Y40)),
     NOT(ISBLANK('Track-Record Tape'!$Z40))
   ),
   'Track-Record Tape'!$N40 / 'Track-Record Tape'!$Z40,
   ""
)</f>
        <v/>
      </c>
      <c r="P40" s="91"/>
      <c r="Q40" s="91"/>
      <c r="R40" s="91"/>
      <c r="S40" s="91"/>
      <c r="T40" s="91"/>
      <c r="U40" s="88"/>
      <c r="V40" s="93"/>
      <c r="W40" s="93"/>
      <c r="X40" s="94"/>
      <c r="Y40" s="94"/>
      <c r="Z40" s="107"/>
      <c r="AA40" s="91"/>
      <c r="AB40" s="90"/>
      <c r="AC40" s="89"/>
      <c r="AD40" s="108"/>
      <c r="AE40" s="88"/>
      <c r="AF40" s="89"/>
      <c r="AG40" s="109"/>
      <c r="AN40" s="76"/>
      <c r="AO40" s="76"/>
    </row>
    <row r="41" spans="1:41" s="73" customFormat="1">
      <c r="A41" s="19"/>
      <c r="B41" s="19"/>
      <c r="C41" s="19"/>
      <c r="E41" s="72"/>
      <c r="F41" s="72"/>
      <c r="G41" s="127"/>
      <c r="H41" s="115"/>
      <c r="I41" s="116"/>
      <c r="J41" s="117"/>
      <c r="K41" s="117"/>
      <c r="L41" s="117"/>
      <c r="M41" s="117"/>
      <c r="N41" s="118" t="str">
        <f>IF(
   OR(
     NOT(ISBLANK('Track-Record Tape'!$Z41)),
     NOT(ISBLANK('Track-Record Tape'!$Y41)),
     NOT(ISBLANK('Track-Record Tape'!$X41))
   ),
   'Track-Record Tape'!$Z41-'Track-Record Tape'!$Y41-'Track-Record Tape'!$X41,
   ""
)</f>
        <v/>
      </c>
      <c r="O41" s="119" t="str">
        <f>IF(
   OR(
     NOT(ISBLANK('Track-Record Tape'!$X41)),
     NOT(ISBLANK('Track-Record Tape'!$Y41)),
     NOT(ISBLANK('Track-Record Tape'!$Z41))
   ),
   'Track-Record Tape'!$N41 / 'Track-Record Tape'!$Z41,
   ""
)</f>
        <v/>
      </c>
      <c r="P41" s="99"/>
      <c r="Q41" s="99"/>
      <c r="R41" s="99"/>
      <c r="S41" s="99"/>
      <c r="T41" s="99"/>
      <c r="U41" s="97"/>
      <c r="V41" s="101"/>
      <c r="W41" s="101"/>
      <c r="X41" s="102"/>
      <c r="Y41" s="102"/>
      <c r="Z41" s="110"/>
      <c r="AA41" s="99"/>
      <c r="AB41" s="104"/>
      <c r="AC41" s="111"/>
      <c r="AD41" s="112"/>
      <c r="AE41" s="97"/>
      <c r="AF41" s="98"/>
      <c r="AG41" s="113"/>
      <c r="AN41" s="76"/>
      <c r="AO41" s="76"/>
    </row>
    <row r="42" spans="1:41" s="73" customFormat="1">
      <c r="A42" s="19"/>
      <c r="B42" s="19"/>
      <c r="C42" s="19"/>
      <c r="E42" s="72"/>
      <c r="F42" s="72"/>
      <c r="G42" s="126"/>
      <c r="H42" s="115"/>
      <c r="I42" s="116"/>
      <c r="J42" s="117"/>
      <c r="K42" s="117"/>
      <c r="L42" s="117"/>
      <c r="M42" s="117"/>
      <c r="N42" s="118" t="str">
        <f>IF(
   OR(
     NOT(ISBLANK('Track-Record Tape'!$Z42)),
     NOT(ISBLANK('Track-Record Tape'!$Y42)),
     NOT(ISBLANK('Track-Record Tape'!$X42))
   ),
   'Track-Record Tape'!$Z42-'Track-Record Tape'!$Y42-'Track-Record Tape'!$X42,
   ""
)</f>
        <v/>
      </c>
      <c r="O42" s="119" t="str">
        <f>IF(
   OR(
     NOT(ISBLANK('Track-Record Tape'!$X42)),
     NOT(ISBLANK('Track-Record Tape'!$Y42)),
     NOT(ISBLANK('Track-Record Tape'!$Z42))
   ),
   'Track-Record Tape'!$N42 / 'Track-Record Tape'!$Z42,
   ""
)</f>
        <v/>
      </c>
      <c r="P42" s="91"/>
      <c r="Q42" s="91"/>
      <c r="R42" s="91"/>
      <c r="S42" s="91"/>
      <c r="T42" s="91"/>
      <c r="U42" s="88"/>
      <c r="V42" s="93"/>
      <c r="W42" s="93"/>
      <c r="X42" s="94"/>
      <c r="Y42" s="94"/>
      <c r="Z42" s="107"/>
      <c r="AA42" s="91"/>
      <c r="AB42" s="90"/>
      <c r="AC42" s="89"/>
      <c r="AD42" s="108"/>
      <c r="AE42" s="88"/>
      <c r="AF42" s="89"/>
      <c r="AG42" s="109"/>
      <c r="AN42" s="76"/>
      <c r="AO42" s="76"/>
    </row>
    <row r="43" spans="1:41" s="73" customFormat="1">
      <c r="A43" s="19"/>
      <c r="B43" s="19"/>
      <c r="C43" s="19"/>
      <c r="E43" s="72"/>
      <c r="F43" s="72"/>
      <c r="G43" s="127"/>
      <c r="H43" s="115"/>
      <c r="I43" s="116"/>
      <c r="J43" s="117"/>
      <c r="K43" s="117"/>
      <c r="L43" s="117"/>
      <c r="M43" s="117"/>
      <c r="N43" s="118" t="str">
        <f>IF(
   OR(
     NOT(ISBLANK('Track-Record Tape'!$Z43)),
     NOT(ISBLANK('Track-Record Tape'!$Y43)),
     NOT(ISBLANK('Track-Record Tape'!$X43))
   ),
   'Track-Record Tape'!$Z43-'Track-Record Tape'!$Y43-'Track-Record Tape'!$X43,
   ""
)</f>
        <v/>
      </c>
      <c r="O43" s="119" t="str">
        <f>IF(
   OR(
     NOT(ISBLANK('Track-Record Tape'!$X43)),
     NOT(ISBLANK('Track-Record Tape'!$Y43)),
     NOT(ISBLANK('Track-Record Tape'!$Z43))
   ),
   'Track-Record Tape'!$N43 / 'Track-Record Tape'!$Z43,
   ""
)</f>
        <v/>
      </c>
      <c r="P43" s="99"/>
      <c r="Q43" s="99"/>
      <c r="R43" s="99"/>
      <c r="S43" s="99"/>
      <c r="T43" s="99"/>
      <c r="U43" s="97"/>
      <c r="V43" s="101"/>
      <c r="W43" s="101"/>
      <c r="X43" s="102"/>
      <c r="Y43" s="102"/>
      <c r="Z43" s="110"/>
      <c r="AA43" s="99"/>
      <c r="AB43" s="104"/>
      <c r="AC43" s="111"/>
      <c r="AD43" s="112"/>
      <c r="AE43" s="97"/>
      <c r="AF43" s="98"/>
      <c r="AG43" s="113"/>
      <c r="AN43" s="76"/>
      <c r="AO43" s="76"/>
    </row>
    <row r="44" spans="1:41" s="73" customFormat="1">
      <c r="A44" s="19"/>
      <c r="B44" s="19"/>
      <c r="C44" s="19"/>
      <c r="E44" s="72"/>
      <c r="F44" s="72"/>
      <c r="G44" s="126"/>
      <c r="H44" s="115"/>
      <c r="I44" s="116"/>
      <c r="J44" s="117"/>
      <c r="K44" s="117"/>
      <c r="L44" s="117"/>
      <c r="M44" s="117"/>
      <c r="N44" s="118" t="str">
        <f>IF(
   OR(
     NOT(ISBLANK('Track-Record Tape'!$Z44)),
     NOT(ISBLANK('Track-Record Tape'!$Y44)),
     NOT(ISBLANK('Track-Record Tape'!$X44))
   ),
   'Track-Record Tape'!$Z44-'Track-Record Tape'!$Y44-'Track-Record Tape'!$X44,
   ""
)</f>
        <v/>
      </c>
      <c r="O44" s="119" t="str">
        <f>IF(
   OR(
     NOT(ISBLANK('Track-Record Tape'!$X44)),
     NOT(ISBLANK('Track-Record Tape'!$Y44)),
     NOT(ISBLANK('Track-Record Tape'!$Z44))
   ),
   'Track-Record Tape'!$N44 / 'Track-Record Tape'!$Z44,
   ""
)</f>
        <v/>
      </c>
      <c r="P44" s="91"/>
      <c r="Q44" s="91"/>
      <c r="R44" s="91"/>
      <c r="S44" s="91"/>
      <c r="T44" s="91"/>
      <c r="U44" s="88"/>
      <c r="V44" s="93"/>
      <c r="W44" s="93"/>
      <c r="X44" s="94"/>
      <c r="Y44" s="94"/>
      <c r="Z44" s="107"/>
      <c r="AA44" s="91"/>
      <c r="AB44" s="90"/>
      <c r="AC44" s="89"/>
      <c r="AD44" s="108"/>
      <c r="AE44" s="88"/>
      <c r="AF44" s="89"/>
      <c r="AG44" s="109"/>
      <c r="AN44" s="76"/>
      <c r="AO44" s="76"/>
    </row>
    <row r="45" spans="1:41" s="73" customFormat="1">
      <c r="A45" s="19"/>
      <c r="B45" s="19"/>
      <c r="C45" s="19"/>
      <c r="E45" s="72"/>
      <c r="F45" s="72"/>
      <c r="G45" s="127"/>
      <c r="H45" s="115"/>
      <c r="I45" s="116"/>
      <c r="J45" s="117"/>
      <c r="K45" s="117"/>
      <c r="L45" s="117"/>
      <c r="M45" s="117"/>
      <c r="N45" s="118" t="str">
        <f>IF(
   OR(
     NOT(ISBLANK('Track-Record Tape'!$Z45)),
     NOT(ISBLANK('Track-Record Tape'!$Y45)),
     NOT(ISBLANK('Track-Record Tape'!$X45))
   ),
   'Track-Record Tape'!$Z45-'Track-Record Tape'!$Y45-'Track-Record Tape'!$X45,
   ""
)</f>
        <v/>
      </c>
      <c r="O45" s="119" t="str">
        <f>IF(
   OR(
     NOT(ISBLANK('Track-Record Tape'!$X45)),
     NOT(ISBLANK('Track-Record Tape'!$Y45)),
     NOT(ISBLANK('Track-Record Tape'!$Z45))
   ),
   'Track-Record Tape'!$N45 / 'Track-Record Tape'!$Z45,
   ""
)</f>
        <v/>
      </c>
      <c r="P45" s="99"/>
      <c r="Q45" s="99"/>
      <c r="R45" s="99"/>
      <c r="S45" s="99"/>
      <c r="T45" s="99"/>
      <c r="U45" s="97"/>
      <c r="V45" s="101"/>
      <c r="W45" s="101"/>
      <c r="X45" s="102"/>
      <c r="Y45" s="102"/>
      <c r="Z45" s="110"/>
      <c r="AA45" s="99"/>
      <c r="AB45" s="104"/>
      <c r="AC45" s="111"/>
      <c r="AD45" s="112"/>
      <c r="AE45" s="97"/>
      <c r="AF45" s="98"/>
      <c r="AG45" s="113"/>
      <c r="AN45" s="76"/>
      <c r="AO45" s="76"/>
    </row>
    <row r="46" spans="1:41" s="73" customFormat="1">
      <c r="A46" s="19"/>
      <c r="B46" s="19"/>
      <c r="C46" s="19"/>
      <c r="E46" s="72"/>
      <c r="F46" s="72"/>
      <c r="G46" s="126"/>
      <c r="H46" s="115"/>
      <c r="I46" s="116"/>
      <c r="J46" s="117"/>
      <c r="K46" s="117"/>
      <c r="L46" s="117"/>
      <c r="M46" s="117"/>
      <c r="N46" s="118" t="str">
        <f>IF(
   OR(
     NOT(ISBLANK('Track-Record Tape'!$Z46)),
     NOT(ISBLANK('Track-Record Tape'!$Y46)),
     NOT(ISBLANK('Track-Record Tape'!$X46))
   ),
   'Track-Record Tape'!$Z46-'Track-Record Tape'!$Y46-'Track-Record Tape'!$X46,
   ""
)</f>
        <v/>
      </c>
      <c r="O46" s="119" t="str">
        <f>IF(
   OR(
     NOT(ISBLANK('Track-Record Tape'!$X46)),
     NOT(ISBLANK('Track-Record Tape'!$Y46)),
     NOT(ISBLANK('Track-Record Tape'!$Z46))
   ),
   'Track-Record Tape'!$N46 / 'Track-Record Tape'!$Z46,
   ""
)</f>
        <v/>
      </c>
      <c r="P46" s="91"/>
      <c r="Q46" s="91"/>
      <c r="R46" s="91"/>
      <c r="S46" s="91"/>
      <c r="T46" s="91"/>
      <c r="U46" s="88"/>
      <c r="V46" s="93"/>
      <c r="W46" s="93"/>
      <c r="X46" s="94"/>
      <c r="Y46" s="94"/>
      <c r="Z46" s="107"/>
      <c r="AA46" s="91"/>
      <c r="AB46" s="90"/>
      <c r="AC46" s="89"/>
      <c r="AD46" s="108"/>
      <c r="AE46" s="88"/>
      <c r="AF46" s="89"/>
      <c r="AG46" s="109"/>
      <c r="AN46" s="76"/>
      <c r="AO46" s="76"/>
    </row>
    <row r="47" spans="1:41" s="73" customFormat="1" ht="12">
      <c r="A47" s="19"/>
      <c r="B47" s="19"/>
      <c r="C47" s="19"/>
      <c r="G47" s="127"/>
      <c r="H47" s="115"/>
      <c r="I47" s="116"/>
      <c r="J47" s="117"/>
      <c r="K47" s="117"/>
      <c r="L47" s="117"/>
      <c r="M47" s="117"/>
      <c r="N47" s="118" t="str">
        <f>IF(
   OR(
     NOT(ISBLANK('Track-Record Tape'!$Z47)),
     NOT(ISBLANK('Track-Record Tape'!$Y47)),
     NOT(ISBLANK('Track-Record Tape'!$X47))
   ),
   'Track-Record Tape'!$Z47-'Track-Record Tape'!$Y47-'Track-Record Tape'!$X47,
   ""
)</f>
        <v/>
      </c>
      <c r="O47" s="119" t="str">
        <f>IF(
   OR(
     NOT(ISBLANK('Track-Record Tape'!$X47)),
     NOT(ISBLANK('Track-Record Tape'!$Y47)),
     NOT(ISBLANK('Track-Record Tape'!$Z47))
   ),
   'Track-Record Tape'!$N47 / 'Track-Record Tape'!$Z47,
   ""
)</f>
        <v/>
      </c>
      <c r="P47" s="99"/>
      <c r="Q47" s="99"/>
      <c r="R47" s="99"/>
      <c r="S47" s="99"/>
      <c r="T47" s="99"/>
      <c r="U47" s="97"/>
      <c r="V47" s="101"/>
      <c r="W47" s="101"/>
      <c r="X47" s="102"/>
      <c r="Y47" s="102"/>
      <c r="Z47" s="110"/>
      <c r="AA47" s="99"/>
      <c r="AB47" s="104"/>
      <c r="AC47" s="111"/>
      <c r="AD47" s="112"/>
      <c r="AE47" s="97"/>
      <c r="AF47" s="98"/>
      <c r="AG47" s="113"/>
      <c r="AN47" s="76"/>
      <c r="AO47" s="76"/>
    </row>
    <row r="48" spans="1:41" s="73" customFormat="1" ht="12">
      <c r="A48" s="19"/>
      <c r="B48" s="19"/>
      <c r="C48" s="19"/>
      <c r="G48" s="126"/>
      <c r="H48" s="115"/>
      <c r="I48" s="116"/>
      <c r="J48" s="117"/>
      <c r="K48" s="117"/>
      <c r="L48" s="117"/>
      <c r="M48" s="117"/>
      <c r="N48" s="118" t="str">
        <f>IF(
   OR(
     NOT(ISBLANK('Track-Record Tape'!$Z48)),
     NOT(ISBLANK('Track-Record Tape'!$Y48)),
     NOT(ISBLANK('Track-Record Tape'!$X48))
   ),
   'Track-Record Tape'!$Z48-'Track-Record Tape'!$Y48-'Track-Record Tape'!$X48,
   ""
)</f>
        <v/>
      </c>
      <c r="O48" s="119" t="str">
        <f>IF(
   OR(
     NOT(ISBLANK('Track-Record Tape'!$X48)),
     NOT(ISBLANK('Track-Record Tape'!$Y48)),
     NOT(ISBLANK('Track-Record Tape'!$Z48))
   ),
   'Track-Record Tape'!$N48 / 'Track-Record Tape'!$Z48,
   ""
)</f>
        <v/>
      </c>
      <c r="P48" s="91"/>
      <c r="Q48" s="91"/>
      <c r="R48" s="91"/>
      <c r="S48" s="91"/>
      <c r="T48" s="91"/>
      <c r="U48" s="88"/>
      <c r="V48" s="93"/>
      <c r="W48" s="93"/>
      <c r="X48" s="94"/>
      <c r="Y48" s="94"/>
      <c r="Z48" s="107"/>
      <c r="AA48" s="91"/>
      <c r="AB48" s="90"/>
      <c r="AC48" s="89"/>
      <c r="AD48" s="108"/>
      <c r="AE48" s="88"/>
      <c r="AF48" s="89"/>
      <c r="AG48" s="109"/>
      <c r="AN48" s="76"/>
      <c r="AO48" s="76"/>
    </row>
    <row r="49" spans="1:41" s="73" customFormat="1" ht="12">
      <c r="A49" s="19"/>
      <c r="B49" s="19"/>
      <c r="C49" s="19"/>
      <c r="G49" s="127"/>
      <c r="H49" s="115"/>
      <c r="I49" s="116"/>
      <c r="J49" s="117"/>
      <c r="K49" s="117"/>
      <c r="L49" s="117"/>
      <c r="M49" s="117"/>
      <c r="N49" s="118" t="str">
        <f>IF(
   OR(
     NOT(ISBLANK('Track-Record Tape'!$Z49)),
     NOT(ISBLANK('Track-Record Tape'!$Y49)),
     NOT(ISBLANK('Track-Record Tape'!$X49))
   ),
   'Track-Record Tape'!$Z49-'Track-Record Tape'!$Y49-'Track-Record Tape'!$X49,
   ""
)</f>
        <v/>
      </c>
      <c r="O49" s="119" t="str">
        <f>IF(
   OR(
     NOT(ISBLANK('Track-Record Tape'!$X49)),
     NOT(ISBLANK('Track-Record Tape'!$Y49)),
     NOT(ISBLANK('Track-Record Tape'!$Z49))
   ),
   'Track-Record Tape'!$N49 / 'Track-Record Tape'!$Z49,
   ""
)</f>
        <v/>
      </c>
      <c r="P49" s="99"/>
      <c r="Q49" s="99"/>
      <c r="R49" s="99"/>
      <c r="S49" s="99"/>
      <c r="T49" s="99"/>
      <c r="U49" s="97"/>
      <c r="V49" s="101"/>
      <c r="W49" s="101"/>
      <c r="X49" s="102"/>
      <c r="Y49" s="102"/>
      <c r="Z49" s="110"/>
      <c r="AA49" s="99"/>
      <c r="AB49" s="104"/>
      <c r="AC49" s="111"/>
      <c r="AD49" s="112"/>
      <c r="AE49" s="97"/>
      <c r="AF49" s="98"/>
      <c r="AG49" s="113"/>
      <c r="AN49" s="76"/>
      <c r="AO49" s="76"/>
    </row>
    <row r="50" spans="1:41" s="73" customFormat="1" ht="12">
      <c r="A50" s="19"/>
      <c r="B50" s="19"/>
      <c r="C50" s="19"/>
      <c r="G50" s="126"/>
      <c r="H50" s="115"/>
      <c r="I50" s="116"/>
      <c r="J50" s="117"/>
      <c r="K50" s="117"/>
      <c r="L50" s="117"/>
      <c r="M50" s="117"/>
      <c r="N50" s="118" t="str">
        <f>IF(
   OR(
     NOT(ISBLANK('Track-Record Tape'!$Z50)),
     NOT(ISBLANK('Track-Record Tape'!$Y50)),
     NOT(ISBLANK('Track-Record Tape'!$X50))
   ),
   'Track-Record Tape'!$Z50-'Track-Record Tape'!$Y50-'Track-Record Tape'!$X50,
   ""
)</f>
        <v/>
      </c>
      <c r="O50" s="119" t="str">
        <f>IF(
   OR(
     NOT(ISBLANK('Track-Record Tape'!$X50)),
     NOT(ISBLANK('Track-Record Tape'!$Y50)),
     NOT(ISBLANK('Track-Record Tape'!$Z50))
   ),
   'Track-Record Tape'!$N50 / 'Track-Record Tape'!$Z50,
   ""
)</f>
        <v/>
      </c>
      <c r="P50" s="91"/>
      <c r="Q50" s="91"/>
      <c r="R50" s="91"/>
      <c r="S50" s="91"/>
      <c r="T50" s="91"/>
      <c r="U50" s="88"/>
      <c r="V50" s="93"/>
      <c r="W50" s="93"/>
      <c r="X50" s="94"/>
      <c r="Y50" s="94"/>
      <c r="Z50" s="107"/>
      <c r="AA50" s="91"/>
      <c r="AB50" s="90"/>
      <c r="AC50" s="89"/>
      <c r="AD50" s="108"/>
      <c r="AE50" s="88"/>
      <c r="AF50" s="89"/>
      <c r="AG50" s="109"/>
      <c r="AN50" s="76"/>
      <c r="AO50" s="76"/>
    </row>
    <row r="51" spans="1:41" s="73" customFormat="1" ht="12">
      <c r="A51" s="19"/>
      <c r="B51" s="19"/>
      <c r="C51" s="19"/>
      <c r="G51" s="127"/>
      <c r="H51" s="115"/>
      <c r="I51" s="116"/>
      <c r="J51" s="117"/>
      <c r="K51" s="117"/>
      <c r="L51" s="117"/>
      <c r="M51" s="117"/>
      <c r="N51" s="118" t="str">
        <f>IF(
   OR(
     NOT(ISBLANK('Track-Record Tape'!$Z51)),
     NOT(ISBLANK('Track-Record Tape'!$Y51)),
     NOT(ISBLANK('Track-Record Tape'!$X51))
   ),
   'Track-Record Tape'!$Z51-'Track-Record Tape'!$Y51-'Track-Record Tape'!$X51,
   ""
)</f>
        <v/>
      </c>
      <c r="O51" s="119" t="str">
        <f>IF(
   OR(
     NOT(ISBLANK('Track-Record Tape'!$X51)),
     NOT(ISBLANK('Track-Record Tape'!$Y51)),
     NOT(ISBLANK('Track-Record Tape'!$Z51))
   ),
   'Track-Record Tape'!$N51 / 'Track-Record Tape'!$Z51,
   ""
)</f>
        <v/>
      </c>
      <c r="P51" s="99"/>
      <c r="Q51" s="99"/>
      <c r="R51" s="99"/>
      <c r="S51" s="99"/>
      <c r="T51" s="99"/>
      <c r="U51" s="97"/>
      <c r="V51" s="101"/>
      <c r="W51" s="101"/>
      <c r="X51" s="102"/>
      <c r="Y51" s="102"/>
      <c r="Z51" s="110"/>
      <c r="AA51" s="99"/>
      <c r="AB51" s="104"/>
      <c r="AC51" s="111"/>
      <c r="AD51" s="112"/>
      <c r="AE51" s="97"/>
      <c r="AF51" s="98"/>
      <c r="AG51" s="113"/>
      <c r="AN51" s="76"/>
      <c r="AO51" s="76"/>
    </row>
    <row r="52" spans="1:41" s="73" customFormat="1" ht="12">
      <c r="A52" s="19"/>
      <c r="B52" s="19"/>
      <c r="C52" s="19"/>
      <c r="G52" s="126"/>
      <c r="H52" s="115"/>
      <c r="I52" s="116"/>
      <c r="J52" s="117"/>
      <c r="K52" s="117"/>
      <c r="L52" s="117"/>
      <c r="M52" s="117"/>
      <c r="N52" s="118" t="str">
        <f>IF(
   OR(
     NOT(ISBLANK('Track-Record Tape'!$Z52)),
     NOT(ISBLANK('Track-Record Tape'!$Y52)),
     NOT(ISBLANK('Track-Record Tape'!$X52))
   ),
   'Track-Record Tape'!$Z52-'Track-Record Tape'!$Y52-'Track-Record Tape'!$X52,
   ""
)</f>
        <v/>
      </c>
      <c r="O52" s="119" t="str">
        <f>IF(
   OR(
     NOT(ISBLANK('Track-Record Tape'!$X52)),
     NOT(ISBLANK('Track-Record Tape'!$Y52)),
     NOT(ISBLANK('Track-Record Tape'!$Z52))
   ),
   'Track-Record Tape'!$N52 / 'Track-Record Tape'!$Z52,
   ""
)</f>
        <v/>
      </c>
      <c r="P52" s="91"/>
      <c r="Q52" s="91"/>
      <c r="R52" s="91"/>
      <c r="S52" s="91"/>
      <c r="T52" s="91"/>
      <c r="U52" s="88"/>
      <c r="V52" s="93"/>
      <c r="W52" s="93"/>
      <c r="X52" s="94"/>
      <c r="Y52" s="94"/>
      <c r="Z52" s="107"/>
      <c r="AA52" s="91"/>
      <c r="AB52" s="90"/>
      <c r="AC52" s="89"/>
      <c r="AD52" s="108"/>
      <c r="AE52" s="88"/>
      <c r="AF52" s="89"/>
      <c r="AG52" s="109"/>
      <c r="AN52" s="76"/>
      <c r="AO52" s="76"/>
    </row>
    <row r="53" spans="1:41" s="73" customFormat="1" ht="12">
      <c r="A53" s="19"/>
      <c r="B53" s="19"/>
      <c r="C53" s="19"/>
      <c r="G53" s="127"/>
      <c r="H53" s="115"/>
      <c r="I53" s="116"/>
      <c r="J53" s="117"/>
      <c r="K53" s="117"/>
      <c r="L53" s="117"/>
      <c r="M53" s="117"/>
      <c r="N53" s="118" t="str">
        <f>IF(
   OR(
     NOT(ISBLANK('Track-Record Tape'!$Z53)),
     NOT(ISBLANK('Track-Record Tape'!$Y53)),
     NOT(ISBLANK('Track-Record Tape'!$X53))
   ),
   'Track-Record Tape'!$Z53-'Track-Record Tape'!$Y53-'Track-Record Tape'!$X53,
   ""
)</f>
        <v/>
      </c>
      <c r="O53" s="119" t="str">
        <f>IF(
   OR(
     NOT(ISBLANK('Track-Record Tape'!$X53)),
     NOT(ISBLANK('Track-Record Tape'!$Y53)),
     NOT(ISBLANK('Track-Record Tape'!$Z53))
   ),
   'Track-Record Tape'!$N53 / 'Track-Record Tape'!$Z53,
   ""
)</f>
        <v/>
      </c>
      <c r="P53" s="99"/>
      <c r="Q53" s="99"/>
      <c r="R53" s="99"/>
      <c r="S53" s="99"/>
      <c r="T53" s="99"/>
      <c r="U53" s="97"/>
      <c r="V53" s="101"/>
      <c r="W53" s="101"/>
      <c r="X53" s="102"/>
      <c r="Y53" s="102"/>
      <c r="Z53" s="110"/>
      <c r="AA53" s="99"/>
      <c r="AB53" s="104"/>
      <c r="AC53" s="111"/>
      <c r="AD53" s="112"/>
      <c r="AE53" s="97"/>
      <c r="AF53" s="98"/>
      <c r="AG53" s="113"/>
      <c r="AN53" s="76"/>
      <c r="AO53" s="76"/>
    </row>
    <row r="54" spans="1:41" s="73" customFormat="1" ht="12" customHeight="1">
      <c r="A54" s="19"/>
      <c r="B54" s="19"/>
      <c r="C54" s="19"/>
      <c r="G54" s="126"/>
      <c r="H54" s="115"/>
      <c r="I54" s="116"/>
      <c r="J54" s="117"/>
      <c r="K54" s="117"/>
      <c r="L54" s="117"/>
      <c r="M54" s="117"/>
      <c r="N54" s="118" t="str">
        <f>IF(
   OR(
     NOT(ISBLANK('Track-Record Tape'!$Z54)),
     NOT(ISBLANK('Track-Record Tape'!$Y54)),
     NOT(ISBLANK('Track-Record Tape'!$X54))
   ),
   'Track-Record Tape'!$Z54-'Track-Record Tape'!$Y54-'Track-Record Tape'!$X54,
   ""
)</f>
        <v/>
      </c>
      <c r="O54" s="119" t="str">
        <f>IF(
   OR(
     NOT(ISBLANK('Track-Record Tape'!$X54)),
     NOT(ISBLANK('Track-Record Tape'!$Y54)),
     NOT(ISBLANK('Track-Record Tape'!$Z54))
   ),
   'Track-Record Tape'!$N54 / 'Track-Record Tape'!$Z54,
   ""
)</f>
        <v/>
      </c>
      <c r="P54" s="91"/>
      <c r="Q54" s="91"/>
      <c r="R54" s="91"/>
      <c r="S54" s="91"/>
      <c r="T54" s="91"/>
      <c r="U54" s="88"/>
      <c r="V54" s="93"/>
      <c r="W54" s="93"/>
      <c r="X54" s="94"/>
      <c r="Y54" s="94"/>
      <c r="Z54" s="107"/>
      <c r="AA54" s="91"/>
      <c r="AB54" s="90"/>
      <c r="AC54" s="89"/>
      <c r="AD54" s="108"/>
      <c r="AE54" s="88"/>
      <c r="AF54" s="89"/>
      <c r="AG54" s="109"/>
      <c r="AN54" s="76"/>
      <c r="AO54" s="76"/>
    </row>
    <row r="55" spans="1:41" s="78" customFormat="1" ht="13">
      <c r="A55" s="20"/>
      <c r="B55" s="20"/>
      <c r="C55" s="20"/>
      <c r="G55" s="127"/>
      <c r="H55" s="115"/>
      <c r="I55" s="116"/>
      <c r="J55" s="117"/>
      <c r="K55" s="117"/>
      <c r="L55" s="117"/>
      <c r="M55" s="117"/>
      <c r="N55" s="118" t="str">
        <f>IF(
   OR(
     NOT(ISBLANK('Track-Record Tape'!$Z55)),
     NOT(ISBLANK('Track-Record Tape'!$Y55)),
     NOT(ISBLANK('Track-Record Tape'!$X55))
   ),
   'Track-Record Tape'!$Z55-'Track-Record Tape'!$Y55-'Track-Record Tape'!$X55,
   ""
)</f>
        <v/>
      </c>
      <c r="O55" s="119" t="str">
        <f>IF(
   OR(
     NOT(ISBLANK('Track-Record Tape'!$X55)),
     NOT(ISBLANK('Track-Record Tape'!$Y55)),
     NOT(ISBLANK('Track-Record Tape'!$Z55))
   ),
   'Track-Record Tape'!$N55 / 'Track-Record Tape'!$Z55,
   ""
)</f>
        <v/>
      </c>
      <c r="P55" s="99"/>
      <c r="Q55" s="99"/>
      <c r="R55" s="99"/>
      <c r="S55" s="99"/>
      <c r="T55" s="99"/>
      <c r="U55" s="97"/>
      <c r="V55" s="101"/>
      <c r="W55" s="101"/>
      <c r="X55" s="102"/>
      <c r="Y55" s="102"/>
      <c r="Z55" s="110"/>
      <c r="AA55" s="99"/>
      <c r="AB55" s="104"/>
      <c r="AC55" s="111"/>
      <c r="AD55" s="112"/>
      <c r="AE55" s="97"/>
      <c r="AF55" s="98"/>
      <c r="AG55" s="113"/>
      <c r="AI55" s="79"/>
    </row>
    <row r="56" spans="1:41" s="78" customFormat="1" ht="15">
      <c r="A56" s="20"/>
      <c r="B56" s="20"/>
      <c r="C56" s="20"/>
      <c r="G56" s="128" t="s">
        <v>98</v>
      </c>
      <c r="H56" s="123">
        <f>SUBTOTAL(109,Table4[Credited
'# of Units])</f>
        <v>0</v>
      </c>
      <c r="I56" s="121">
        <f>SUBTOTAL(109,Table4[Credited
Value(s) $])</f>
        <v>0</v>
      </c>
      <c r="J56" s="120"/>
      <c r="K56" s="120"/>
      <c r="L56" s="120"/>
      <c r="M56" s="120"/>
      <c r="N56" s="122">
        <f>SUBTOTAL(109,Table4[Gross Margin $])</f>
        <v>0</v>
      </c>
      <c r="O56" s="120"/>
      <c r="P56" s="120">
        <f>SUBTOTAL(109,Table1[Number 
of Units])</f>
        <v>0</v>
      </c>
      <c r="Q56" s="120"/>
      <c r="R56" s="120"/>
      <c r="S56" s="120"/>
      <c r="T56" s="120"/>
      <c r="U56" s="120"/>
      <c r="V56" s="120"/>
      <c r="W56" s="120"/>
      <c r="X56" s="136">
        <f>SUBTOTAL(109,Table1[Finished Lot Cost
(or purchase price)])</f>
        <v>0</v>
      </c>
      <c r="Y56" s="136">
        <f>SUBTOTAL(109,Table1[Construction Costs
(or rehab costs)])</f>
        <v>0</v>
      </c>
      <c r="Z56" s="136">
        <f>SUBTOTAL(109,Table1[Sales Price
(or current value)])</f>
        <v>0</v>
      </c>
      <c r="AA56" s="120"/>
      <c r="AB56" s="120"/>
      <c r="AC56" s="120" cm="1">
        <f t="array" ref="AC56">SUM(COUNTIF(Table1[Project Type], {"Spec","Spec Land + Fee Build","Built &amp; Retained as Rental"}))</f>
        <v>0</v>
      </c>
      <c r="AD56" s="120"/>
      <c r="AE56" s="120"/>
      <c r="AF56" s="120"/>
      <c r="AG56" s="120"/>
      <c r="AI56" s="79"/>
      <c r="AJ56" s="79"/>
    </row>
    <row r="57" spans="1:41">
      <c r="J57" s="81"/>
      <c r="K57" s="68"/>
      <c r="L57" s="81"/>
      <c r="M57" s="81"/>
      <c r="N57" s="81"/>
      <c r="O57" s="81"/>
      <c r="Q57" s="6"/>
      <c r="R57" s="6"/>
      <c r="S57" s="7"/>
      <c r="T57" s="8"/>
      <c r="U57" s="7"/>
      <c r="V57" s="7"/>
      <c r="W57" s="9"/>
      <c r="Y57" s="9"/>
      <c r="Z57" s="10"/>
      <c r="AB57" s="10"/>
      <c r="AC57" s="10"/>
    </row>
    <row r="58" spans="1:41">
      <c r="Q58" s="6"/>
    </row>
    <row r="59" spans="1:41">
      <c r="K59" s="60"/>
      <c r="L59" s="61"/>
      <c r="M59" s="61"/>
      <c r="N59" s="61"/>
      <c r="O59" s="62"/>
      <c r="P59" s="5"/>
      <c r="Q59" s="6"/>
      <c r="R59" s="5"/>
      <c r="S59" s="4"/>
      <c r="T59" s="1"/>
      <c r="U59" s="1"/>
      <c r="V59" s="1"/>
      <c r="W59" s="1"/>
      <c r="Z59" s="2"/>
      <c r="AA59" s="2"/>
      <c r="AD59" s="1"/>
      <c r="AE59" s="1"/>
    </row>
    <row r="60" spans="1:41">
      <c r="K60" s="60"/>
      <c r="L60" s="61"/>
      <c r="M60" s="61"/>
      <c r="N60" s="61"/>
      <c r="O60" s="62"/>
      <c r="P60" s="5"/>
      <c r="Q60" s="6"/>
      <c r="R60" s="5"/>
      <c r="S60" s="4"/>
      <c r="T60" s="1"/>
      <c r="U60" s="1"/>
      <c r="V60" s="1"/>
      <c r="W60" s="1"/>
      <c r="Z60" s="2"/>
      <c r="AA60" s="2"/>
      <c r="AD60" s="1"/>
      <c r="AE60" s="1"/>
    </row>
    <row r="61" spans="1:41">
      <c r="K61" s="60"/>
      <c r="L61" s="61"/>
      <c r="M61" s="61"/>
      <c r="N61" s="61"/>
      <c r="O61" s="62"/>
      <c r="P61" s="5"/>
      <c r="Q61" s="6"/>
      <c r="R61" s="5"/>
      <c r="S61" s="4"/>
      <c r="T61" s="1"/>
      <c r="U61" s="1"/>
      <c r="V61" s="1"/>
      <c r="W61" s="1"/>
      <c r="Z61" s="2"/>
      <c r="AA61" s="2"/>
      <c r="AD61" s="1"/>
      <c r="AE61" s="1"/>
    </row>
    <row r="62" spans="1:41">
      <c r="K62" s="60"/>
      <c r="L62" s="61"/>
      <c r="M62" s="61"/>
      <c r="N62" s="61"/>
      <c r="O62" s="62"/>
      <c r="P62" s="5"/>
      <c r="Q62" s="6"/>
      <c r="R62" s="5"/>
      <c r="S62" s="4"/>
      <c r="T62" s="1"/>
      <c r="U62" s="1"/>
      <c r="V62" s="1"/>
      <c r="W62" s="1"/>
      <c r="Z62" s="2"/>
      <c r="AA62" s="2"/>
      <c r="AD62" s="1"/>
      <c r="AE62" s="1"/>
    </row>
    <row r="63" spans="1:41">
      <c r="K63" s="60"/>
      <c r="L63" s="61"/>
      <c r="M63" s="61"/>
      <c r="N63" s="61"/>
      <c r="O63" s="62"/>
      <c r="P63" s="5"/>
      <c r="Q63" s="6"/>
      <c r="R63" s="5"/>
      <c r="S63" s="4"/>
      <c r="T63" s="1"/>
      <c r="U63" s="1"/>
      <c r="V63" s="1"/>
      <c r="W63" s="1"/>
      <c r="Z63" s="2"/>
      <c r="AA63" s="2"/>
      <c r="AD63" s="1"/>
      <c r="AE63" s="1"/>
    </row>
    <row r="64" spans="1:41">
      <c r="K64" s="60"/>
      <c r="L64" s="61"/>
      <c r="M64" s="61"/>
      <c r="N64" s="61"/>
      <c r="O64" s="62"/>
      <c r="P64" s="5"/>
      <c r="Q64" s="5"/>
      <c r="R64" s="5"/>
      <c r="S64" s="4"/>
      <c r="T64" s="1"/>
      <c r="U64" s="1"/>
      <c r="V64" s="1"/>
      <c r="W64" s="1"/>
      <c r="Z64" s="2"/>
      <c r="AA64" s="2"/>
      <c r="AD64" s="1"/>
      <c r="AE64" s="1"/>
    </row>
    <row r="65" spans="11:31" ht="14" customHeight="1">
      <c r="K65" s="60"/>
      <c r="L65" s="61"/>
      <c r="M65" s="61"/>
      <c r="N65" s="61"/>
      <c r="O65" s="62"/>
      <c r="P65" s="5"/>
      <c r="Q65" s="5"/>
      <c r="R65" s="5"/>
      <c r="S65" s="4"/>
      <c r="T65" s="1"/>
      <c r="U65" s="1"/>
      <c r="V65" s="1"/>
      <c r="W65" s="1"/>
      <c r="Z65" s="2"/>
      <c r="AA65" s="2"/>
      <c r="AD65" s="1"/>
      <c r="AE65" s="1"/>
    </row>
    <row r="66" spans="11:31" ht="14" customHeight="1">
      <c r="K66" s="60"/>
      <c r="L66" s="61"/>
      <c r="M66" s="61"/>
      <c r="N66" s="61"/>
      <c r="O66" s="62"/>
      <c r="P66" s="5"/>
      <c r="Q66" s="5"/>
      <c r="R66" s="5"/>
      <c r="S66" s="4"/>
      <c r="T66" s="1"/>
      <c r="U66" s="1"/>
      <c r="V66" s="1"/>
      <c r="W66" s="1"/>
      <c r="Z66" s="2"/>
      <c r="AA66" s="2"/>
      <c r="AD66" s="1"/>
      <c r="AE66" s="1"/>
    </row>
    <row r="67" spans="11:31" ht="14" customHeight="1">
      <c r="K67" s="60"/>
      <c r="L67" s="61"/>
      <c r="M67" s="61"/>
      <c r="N67" s="61"/>
      <c r="O67" s="62"/>
      <c r="P67" s="5"/>
      <c r="Q67" s="5"/>
      <c r="R67" s="5"/>
      <c r="S67" s="4"/>
      <c r="T67" s="1"/>
      <c r="U67" s="1"/>
      <c r="V67" s="1"/>
      <c r="W67" s="1"/>
      <c r="Z67" s="2"/>
      <c r="AA67" s="2"/>
      <c r="AD67" s="1"/>
      <c r="AE67" s="1"/>
    </row>
    <row r="68" spans="11:31" ht="14" customHeight="1">
      <c r="K68" s="60"/>
      <c r="L68" s="61"/>
      <c r="M68" s="61"/>
      <c r="N68" s="61"/>
      <c r="O68" s="62"/>
      <c r="P68" s="5"/>
      <c r="Q68" s="5"/>
      <c r="R68" s="5"/>
      <c r="S68" s="4"/>
      <c r="T68" s="1"/>
      <c r="U68" s="1"/>
      <c r="V68" s="1"/>
      <c r="W68" s="1"/>
      <c r="Z68" s="2"/>
      <c r="AA68" s="2"/>
      <c r="AD68" s="1"/>
      <c r="AE68" s="1"/>
    </row>
    <row r="69" spans="11:31" ht="14" customHeight="1">
      <c r="K69" s="60"/>
      <c r="L69" s="34" t="s">
        <v>7</v>
      </c>
      <c r="M69" s="34" t="s">
        <v>7</v>
      </c>
      <c r="N69" s="17" t="s">
        <v>6</v>
      </c>
      <c r="O69" s="17" t="s">
        <v>78</v>
      </c>
      <c r="P69" s="132"/>
      <c r="Q69" s="133"/>
      <c r="R69" s="133"/>
      <c r="S69" s="4"/>
      <c r="T69" s="1"/>
      <c r="U69" s="1"/>
      <c r="V69" s="1"/>
      <c r="W69" s="1"/>
      <c r="Z69" s="2"/>
      <c r="AA69" s="2"/>
      <c r="AD69" s="1"/>
      <c r="AE69" s="1"/>
    </row>
    <row r="70" spans="11:31" ht="14" customHeight="1">
      <c r="K70" s="60"/>
      <c r="L70" s="74"/>
      <c r="M70" s="74"/>
      <c r="N70" s="75"/>
      <c r="O70" s="75"/>
      <c r="P70" s="75"/>
      <c r="Q70" s="18"/>
      <c r="R70" s="35"/>
      <c r="S70" s="4"/>
      <c r="T70" s="1"/>
      <c r="U70" s="1"/>
      <c r="V70" s="1"/>
      <c r="W70" s="1"/>
      <c r="Z70" s="2"/>
      <c r="AA70" s="2"/>
      <c r="AD70" s="1"/>
      <c r="AE70" s="1"/>
    </row>
    <row r="71" spans="11:31" ht="14" customHeight="1">
      <c r="K71" s="60"/>
      <c r="L71" s="77"/>
      <c r="M71" s="77"/>
      <c r="N71" s="75"/>
      <c r="O71" s="75"/>
      <c r="P71" s="75"/>
      <c r="Q71" s="18"/>
      <c r="R71" s="35"/>
      <c r="S71" s="4"/>
      <c r="T71" s="1"/>
      <c r="U71" s="1"/>
      <c r="V71" s="1"/>
      <c r="W71" s="1"/>
      <c r="Z71" s="2"/>
      <c r="AA71" s="2"/>
      <c r="AD71" s="1"/>
      <c r="AE71" s="1"/>
    </row>
    <row r="72" spans="11:31" ht="14" customHeight="1">
      <c r="K72" s="60"/>
      <c r="L72" s="74"/>
      <c r="M72" s="74"/>
      <c r="N72" s="75"/>
      <c r="O72" s="75"/>
      <c r="P72" s="75"/>
      <c r="Q72" s="18"/>
      <c r="R72" s="35"/>
      <c r="S72" s="4"/>
      <c r="T72" s="1"/>
      <c r="U72" s="1"/>
      <c r="V72" s="1"/>
      <c r="W72" s="1"/>
      <c r="Z72" s="2"/>
      <c r="AA72" s="2"/>
      <c r="AD72" s="1"/>
      <c r="AE72" s="1"/>
    </row>
    <row r="73" spans="11:31" ht="14" customHeight="1">
      <c r="K73" s="60"/>
      <c r="L73" s="77"/>
      <c r="M73" s="77"/>
      <c r="N73" s="75"/>
      <c r="O73" s="75"/>
      <c r="P73" s="75"/>
      <c r="Q73" s="18"/>
      <c r="R73" s="35"/>
      <c r="S73" s="4"/>
      <c r="T73" s="1"/>
      <c r="U73" s="1"/>
      <c r="V73" s="1"/>
      <c r="W73" s="1"/>
      <c r="Z73" s="2"/>
      <c r="AA73" s="2"/>
      <c r="AD73" s="1"/>
      <c r="AE73" s="1"/>
    </row>
    <row r="74" spans="11:31" ht="14" customHeight="1">
      <c r="K74" s="60"/>
      <c r="L74" s="74"/>
      <c r="M74" s="74"/>
      <c r="N74" s="75"/>
      <c r="O74" s="75"/>
      <c r="P74" s="75"/>
      <c r="Q74" s="18"/>
      <c r="R74" s="35"/>
      <c r="S74" s="4"/>
      <c r="T74" s="1"/>
      <c r="U74" s="1"/>
      <c r="V74" s="1"/>
      <c r="W74" s="1"/>
      <c r="Z74" s="2"/>
      <c r="AA74" s="2"/>
      <c r="AD74" s="1"/>
      <c r="AE74" s="1"/>
    </row>
    <row r="75" spans="11:31" ht="14" customHeight="1">
      <c r="K75" s="60"/>
      <c r="L75" s="77"/>
      <c r="M75" s="77"/>
      <c r="N75" s="75"/>
      <c r="O75" s="75"/>
      <c r="P75" s="75"/>
      <c r="Q75" s="18"/>
      <c r="R75" s="35"/>
      <c r="S75" s="4"/>
      <c r="T75" s="1"/>
      <c r="U75" s="1"/>
      <c r="V75" s="1"/>
      <c r="W75" s="1"/>
      <c r="Z75" s="2"/>
      <c r="AA75" s="2"/>
      <c r="AD75" s="1"/>
      <c r="AE75" s="1"/>
    </row>
    <row r="76" spans="11:31" ht="14" customHeight="1">
      <c r="K76" s="60"/>
      <c r="L76" s="74"/>
      <c r="M76" s="74"/>
      <c r="N76" s="75"/>
      <c r="O76" s="75"/>
      <c r="P76" s="75"/>
      <c r="Q76" s="18"/>
      <c r="R76" s="35"/>
      <c r="S76" s="4"/>
      <c r="T76" s="1"/>
      <c r="U76" s="1"/>
      <c r="V76" s="1"/>
      <c r="W76" s="1"/>
      <c r="Z76" s="2"/>
      <c r="AA76" s="2"/>
      <c r="AD76" s="1"/>
      <c r="AE76" s="1"/>
    </row>
    <row r="77" spans="11:31" ht="14" customHeight="1">
      <c r="K77" s="60"/>
      <c r="L77" s="77"/>
      <c r="M77" s="77"/>
      <c r="N77" s="75"/>
      <c r="O77" s="75"/>
      <c r="P77" s="75"/>
      <c r="Q77" s="18"/>
      <c r="R77" s="35"/>
      <c r="S77" s="4"/>
      <c r="T77" s="1"/>
      <c r="U77" s="1"/>
      <c r="V77" s="1"/>
      <c r="W77" s="1"/>
      <c r="Z77" s="2"/>
      <c r="AA77" s="2"/>
      <c r="AD77" s="1"/>
      <c r="AE77" s="1"/>
    </row>
    <row r="78" spans="11:31" ht="14" customHeight="1">
      <c r="K78" s="60"/>
      <c r="L78" s="74"/>
      <c r="M78" s="74"/>
      <c r="N78" s="75"/>
      <c r="O78" s="75"/>
      <c r="P78" s="75"/>
      <c r="Q78" s="18"/>
      <c r="R78" s="35"/>
      <c r="S78" s="4"/>
      <c r="T78" s="1"/>
      <c r="U78" s="1"/>
      <c r="V78" s="1"/>
      <c r="W78" s="1"/>
      <c r="Z78" s="2"/>
      <c r="AA78" s="2"/>
      <c r="AD78" s="1"/>
      <c r="AE78" s="1"/>
    </row>
    <row r="79" spans="11:31" ht="14" customHeight="1">
      <c r="K79" s="60"/>
      <c r="L79" s="77"/>
      <c r="M79" s="77"/>
      <c r="N79" s="75"/>
      <c r="O79" s="75"/>
      <c r="P79" s="75"/>
      <c r="Q79" s="18"/>
      <c r="R79" s="35"/>
      <c r="S79" s="4"/>
      <c r="T79" s="1"/>
      <c r="U79" s="1"/>
      <c r="V79" s="1"/>
      <c r="W79" s="1"/>
      <c r="Z79" s="2"/>
      <c r="AA79" s="2"/>
      <c r="AD79" s="1"/>
      <c r="AE79" s="1"/>
    </row>
    <row r="80" spans="11:31" ht="14" customHeight="1">
      <c r="K80" s="60"/>
      <c r="L80" s="74"/>
      <c r="M80" s="74"/>
      <c r="N80" s="75"/>
      <c r="O80" s="75"/>
      <c r="P80" s="75"/>
      <c r="Q80" s="18"/>
      <c r="R80" s="35"/>
      <c r="S80" s="4"/>
      <c r="T80" s="1"/>
      <c r="U80" s="1"/>
      <c r="V80" s="1"/>
      <c r="W80" s="1"/>
      <c r="Z80" s="2"/>
      <c r="AA80" s="2"/>
      <c r="AD80" s="1"/>
      <c r="AE80" s="1"/>
    </row>
    <row r="81" spans="11:31" ht="14" customHeight="1">
      <c r="K81" s="60"/>
      <c r="L81" s="77"/>
      <c r="M81" s="77"/>
      <c r="N81" s="75"/>
      <c r="O81" s="75"/>
      <c r="P81" s="75"/>
      <c r="Q81" s="18"/>
      <c r="R81" s="35"/>
      <c r="S81" s="4"/>
      <c r="T81" s="1"/>
      <c r="U81" s="1"/>
      <c r="V81" s="1"/>
      <c r="W81" s="1"/>
      <c r="Z81" s="2"/>
      <c r="AA81" s="2"/>
      <c r="AD81" s="1"/>
      <c r="AE81" s="1"/>
    </row>
    <row r="82" spans="11:31" ht="14" customHeight="1">
      <c r="K82" s="60"/>
      <c r="L82" s="74"/>
      <c r="M82" s="74"/>
      <c r="N82" s="75"/>
      <c r="O82" s="75"/>
      <c r="P82" s="75"/>
      <c r="Q82" s="18"/>
      <c r="R82" s="35"/>
      <c r="S82" s="4"/>
      <c r="T82" s="1"/>
      <c r="U82" s="1"/>
      <c r="V82" s="1"/>
      <c r="W82" s="1"/>
      <c r="Z82" s="2"/>
      <c r="AA82" s="2"/>
      <c r="AD82" s="1"/>
      <c r="AE82" s="1"/>
    </row>
    <row r="83" spans="11:31" ht="14" customHeight="1">
      <c r="K83" s="60"/>
      <c r="L83" s="77"/>
      <c r="M83" s="77"/>
      <c r="N83" s="75"/>
      <c r="O83" s="75"/>
      <c r="P83" s="75"/>
      <c r="Q83" s="18"/>
      <c r="R83" s="35"/>
      <c r="S83" s="4"/>
      <c r="T83" s="1"/>
      <c r="U83" s="1"/>
      <c r="V83" s="1"/>
      <c r="W83" s="1"/>
      <c r="Z83" s="2"/>
      <c r="AA83" s="2"/>
      <c r="AD83" s="1"/>
      <c r="AE83" s="1"/>
    </row>
    <row r="84" spans="11:31" ht="14" customHeight="1">
      <c r="K84" s="60"/>
      <c r="L84" s="74"/>
      <c r="M84" s="74"/>
      <c r="N84" s="75"/>
      <c r="O84" s="75"/>
      <c r="P84" s="75"/>
      <c r="Q84" s="18"/>
      <c r="R84" s="35"/>
      <c r="S84" s="4"/>
      <c r="T84" s="1"/>
      <c r="U84" s="1"/>
      <c r="V84" s="1"/>
      <c r="W84" s="1"/>
      <c r="Z84" s="2"/>
      <c r="AA84" s="2"/>
      <c r="AD84" s="1"/>
      <c r="AE84" s="1"/>
    </row>
    <row r="85" spans="11:31" ht="14" customHeight="1">
      <c r="K85" s="60"/>
      <c r="L85" s="77"/>
      <c r="M85" s="77"/>
      <c r="N85" s="75"/>
      <c r="O85" s="75"/>
      <c r="P85" s="75"/>
      <c r="Q85" s="18"/>
      <c r="R85" s="35"/>
      <c r="S85" s="4"/>
      <c r="T85" s="1"/>
      <c r="U85" s="1"/>
      <c r="V85" s="1"/>
      <c r="W85" s="1"/>
      <c r="Z85" s="2"/>
      <c r="AA85" s="2"/>
      <c r="AD85" s="1"/>
      <c r="AE85" s="1"/>
    </row>
    <row r="86" spans="11:31" ht="14" customHeight="1">
      <c r="K86" s="60"/>
      <c r="L86" s="74"/>
      <c r="M86" s="74"/>
      <c r="N86" s="75"/>
      <c r="O86" s="75"/>
      <c r="P86" s="75"/>
      <c r="Q86" s="18"/>
      <c r="R86" s="35"/>
      <c r="S86" s="4"/>
      <c r="T86" s="1"/>
      <c r="U86" s="1"/>
      <c r="V86" s="1"/>
      <c r="W86" s="1"/>
      <c r="Z86" s="2"/>
      <c r="AA86" s="2"/>
      <c r="AD86" s="1"/>
      <c r="AE86" s="1"/>
    </row>
    <row r="87" spans="11:31" ht="14" customHeight="1">
      <c r="L87" s="77"/>
      <c r="M87" s="77"/>
      <c r="N87" s="75"/>
      <c r="O87" s="75"/>
      <c r="P87" s="75"/>
      <c r="Q87" s="18"/>
      <c r="R87" s="35"/>
    </row>
    <row r="88" spans="11:31" ht="14" customHeight="1">
      <c r="L88" s="74"/>
      <c r="M88" s="74"/>
      <c r="N88" s="75"/>
      <c r="O88" s="75"/>
      <c r="P88" s="75"/>
      <c r="Q88" s="18"/>
      <c r="R88" s="35"/>
    </row>
    <row r="89" spans="11:31" ht="14" customHeight="1">
      <c r="L89" s="77"/>
      <c r="M89" s="77"/>
      <c r="N89" s="75"/>
      <c r="O89" s="75"/>
      <c r="P89" s="75"/>
      <c r="Q89" s="18"/>
      <c r="R89" s="35"/>
    </row>
    <row r="90" spans="11:31" ht="14" customHeight="1">
      <c r="L90" s="74"/>
      <c r="M90" s="74"/>
      <c r="N90" s="75"/>
      <c r="O90" s="75"/>
      <c r="P90" s="75"/>
      <c r="Q90" s="18"/>
      <c r="R90" s="35"/>
    </row>
    <row r="91" spans="11:31" ht="14" customHeight="1">
      <c r="L91" s="77"/>
      <c r="M91" s="77"/>
      <c r="N91" s="75"/>
      <c r="O91" s="75"/>
      <c r="P91" s="75"/>
      <c r="Q91" s="18"/>
      <c r="R91" s="35"/>
    </row>
    <row r="92" spans="11:31" ht="14" customHeight="1">
      <c r="L92" s="74"/>
      <c r="M92" s="74"/>
      <c r="N92" s="75"/>
      <c r="O92" s="75"/>
      <c r="P92" s="75"/>
      <c r="Q92" s="18"/>
      <c r="R92" s="35"/>
    </row>
    <row r="93" spans="11:31" ht="14" customHeight="1">
      <c r="L93" s="77"/>
      <c r="M93" s="77"/>
      <c r="N93" s="75"/>
      <c r="O93" s="75"/>
      <c r="P93" s="75"/>
      <c r="Q93" s="18"/>
      <c r="R93" s="35"/>
    </row>
    <row r="94" spans="11:31" ht="14" customHeight="1">
      <c r="L94" s="74"/>
      <c r="M94" s="74"/>
      <c r="N94" s="75"/>
      <c r="O94" s="75"/>
      <c r="P94" s="75"/>
      <c r="Q94" s="18"/>
      <c r="R94" s="35"/>
    </row>
    <row r="95" spans="11:31" ht="14" customHeight="1">
      <c r="L95" s="77"/>
      <c r="M95" s="77"/>
      <c r="N95" s="75"/>
      <c r="O95" s="75"/>
      <c r="P95" s="75"/>
      <c r="Q95" s="18"/>
      <c r="R95" s="35"/>
    </row>
    <row r="96" spans="11:31" ht="14" customHeight="1">
      <c r="L96" s="74"/>
      <c r="M96" s="74"/>
      <c r="N96" s="75"/>
      <c r="O96" s="75"/>
      <c r="P96" s="75"/>
      <c r="Q96" s="18"/>
      <c r="R96" s="35"/>
    </row>
    <row r="97" spans="12:18" ht="14" customHeight="1">
      <c r="L97" s="77"/>
      <c r="M97" s="77"/>
      <c r="N97" s="75"/>
      <c r="O97" s="75"/>
      <c r="P97" s="75"/>
      <c r="Q97" s="18"/>
      <c r="R97" s="35"/>
    </row>
    <row r="98" spans="12:18" ht="14" customHeight="1">
      <c r="L98" s="74"/>
      <c r="M98" s="74"/>
      <c r="N98" s="75"/>
      <c r="O98" s="75"/>
      <c r="P98" s="75"/>
      <c r="Q98" s="18"/>
      <c r="R98" s="35"/>
    </row>
    <row r="99" spans="12:18" ht="14" customHeight="1">
      <c r="L99" s="77"/>
      <c r="M99" s="77"/>
      <c r="N99" s="75"/>
      <c r="O99" s="75"/>
      <c r="P99" s="75"/>
      <c r="Q99" s="18"/>
      <c r="R99" s="35"/>
    </row>
    <row r="100" spans="12:18" ht="14" customHeight="1">
      <c r="L100" s="74"/>
      <c r="M100" s="74"/>
      <c r="N100" s="75"/>
      <c r="O100" s="75"/>
      <c r="P100" s="75"/>
      <c r="Q100" s="18"/>
      <c r="R100" s="35"/>
    </row>
    <row r="101" spans="12:18" ht="14" customHeight="1">
      <c r="L101" s="77"/>
      <c r="M101" s="77"/>
      <c r="N101" s="75"/>
      <c r="O101" s="75"/>
      <c r="P101" s="75"/>
      <c r="Q101" s="18"/>
      <c r="R101" s="35"/>
    </row>
    <row r="102" spans="12:18" ht="14" customHeight="1">
      <c r="L102" s="74"/>
      <c r="M102" s="74"/>
      <c r="N102" s="75"/>
      <c r="O102" s="75"/>
      <c r="P102" s="75"/>
      <c r="Q102" s="18"/>
      <c r="R102" s="35"/>
    </row>
    <row r="103" spans="12:18" ht="16" customHeight="1">
      <c r="L103" s="77"/>
      <c r="M103" s="77"/>
      <c r="N103" s="75"/>
      <c r="O103" s="75"/>
      <c r="P103" s="75"/>
      <c r="Q103" s="18"/>
      <c r="R103" s="35"/>
    </row>
    <row r="104" spans="12:18" ht="16" customHeight="1">
      <c r="L104" s="74"/>
      <c r="M104" s="74"/>
      <c r="N104" s="75"/>
      <c r="O104" s="75"/>
      <c r="P104" s="75"/>
      <c r="Q104" s="18"/>
      <c r="R104" s="35"/>
    </row>
    <row r="105" spans="12:18" ht="16" customHeight="1">
      <c r="L105" s="77"/>
      <c r="M105" s="77"/>
      <c r="N105" s="75"/>
      <c r="O105" s="75"/>
      <c r="P105" s="75"/>
      <c r="Q105" s="18"/>
      <c r="R105" s="35"/>
    </row>
    <row r="106" spans="12:18" ht="16" customHeight="1">
      <c r="L106" s="74"/>
      <c r="M106" s="74"/>
      <c r="N106" s="75"/>
      <c r="O106" s="75"/>
      <c r="P106" s="75"/>
      <c r="Q106" s="18"/>
      <c r="R106" s="35"/>
    </row>
    <row r="107" spans="12:18">
      <c r="L107" s="77"/>
      <c r="M107" s="77"/>
      <c r="N107" s="75"/>
      <c r="O107" s="75"/>
      <c r="P107" s="75"/>
      <c r="Q107" s="18"/>
      <c r="R107" s="35"/>
    </row>
    <row r="108" spans="12:18">
      <c r="L108" s="74"/>
      <c r="M108" s="74"/>
      <c r="N108" s="75"/>
      <c r="O108" s="75"/>
      <c r="P108" s="75"/>
      <c r="Q108" s="18"/>
      <c r="R108" s="35"/>
    </row>
    <row r="109" spans="12:18">
      <c r="L109" s="77"/>
      <c r="M109" s="77"/>
      <c r="N109" s="75"/>
      <c r="O109" s="75"/>
      <c r="P109" s="75"/>
      <c r="Q109" s="18"/>
      <c r="R109" s="35"/>
    </row>
    <row r="110" spans="12:18">
      <c r="L110" s="21"/>
      <c r="M110" s="21"/>
      <c r="N110" s="80"/>
      <c r="O110" s="80"/>
      <c r="P110" s="80"/>
      <c r="Q110" s="134"/>
      <c r="R110" s="135"/>
    </row>
  </sheetData>
  <sheetProtection sheet="1" objects="1" scenarios="1" formatColumns="0" insertHyperlinks="0" deleteRows="0" sort="0" autoFilter="0"/>
  <mergeCells count="8">
    <mergeCell ref="P2:AG2"/>
    <mergeCell ref="W3:AD14"/>
    <mergeCell ref="R11:S11"/>
    <mergeCell ref="P4:Q4"/>
    <mergeCell ref="J9:N12"/>
    <mergeCell ref="R12:S12"/>
    <mergeCell ref="R13:S13"/>
    <mergeCell ref="G14:O14"/>
  </mergeCells>
  <phoneticPr fontId="12" type="noConversion"/>
  <conditionalFormatting sqref="J9:N12">
    <cfRule type="expression" dxfId="3" priority="5">
      <formula>ISBLANK(J9)</formula>
    </cfRule>
  </conditionalFormatting>
  <conditionalFormatting sqref="K7">
    <cfRule type="expression" dxfId="2" priority="3" stopIfTrue="1">
      <formula>ISBLANK(K7)</formula>
    </cfRule>
  </conditionalFormatting>
  <conditionalFormatting sqref="K8">
    <cfRule type="expression" dxfId="1" priority="4">
      <formula>ISBLANK(K7)</formula>
    </cfRule>
  </conditionalFormatting>
  <conditionalFormatting sqref="R11:S13">
    <cfRule type="expression" dxfId="0" priority="1">
      <formula>ISBLANK(R11)</formula>
    </cfRule>
  </conditionalFormatting>
  <dataValidations count="16">
    <dataValidation allowBlank="1" showInputMessage="1" showErrorMessage="1" promptTitle="Property Types(s)" prompt="Property Classification: SFR, Townhomes, etc. Multiple types if applicable." sqref="U16" xr:uid="{152B7DD6-070E-0B40-8791-FAB15154BCE0}"/>
    <dataValidation allowBlank="1" showInputMessage="1" showErrorMessage="1" promptTitle="Street Address or Project Name" prompt="Address or common name of the project/development." sqref="Q16" xr:uid="{31091721-3880-0547-B767-45F794967F9E}"/>
    <dataValidation allowBlank="1" showInputMessage="1" showErrorMessage="1" promptTitle="Number of Units" prompt="Total number of residential units in the project. Please count SFR (2-4 units) as 1." sqref="P16:P55" xr:uid="{9D115F5D-8F7F-D043-A5EA-87C67079B33C}"/>
    <dataValidation allowBlank="1" showInputMessage="1" showErrorMessage="1" promptTitle="State" prompt="State abbreviation (e.g., FL, TX)." sqref="S16" xr:uid="{F59DA715-289F-C74B-91AF-C750A515486D}"/>
    <dataValidation allowBlank="1" showInputMessage="1" showErrorMessage="1" promptTitle="Date Acquired" prompt="Date the land or property was purchased." sqref="V16" xr:uid="{A7462DE9-EC46-2740-888A-09045C63E170}"/>
    <dataValidation allowBlank="1" showInputMessage="1" showErrorMessage="1" promptTitle="Date Sold" prompt="Date the property was sold, or range if multiple sales." sqref="W16" xr:uid="{6747CD52-1767-A847-9237-845C0603AFE9}"/>
    <dataValidation allowBlank="1" showInputMessage="1" showErrorMessage="1" promptTitle="Finished Lot Cost" prompt="Total cost of build-ready-lot or property acquisition." sqref="X16" xr:uid="{DD5F15BA-A3A4-9F4D-936D-7B2D4F32D6F2}"/>
    <dataValidation allowBlank="1" showInputMessage="1" showErrorMessage="1" promptTitle="Construction Costs" prompt="Total costs spent on vertical construction or rehab." sqref="Y16" xr:uid="{863FAA8D-F6E3-F74F-8605-16C7D0CB7DE3}"/>
    <dataValidation allowBlank="1" showInputMessage="1" showErrorMessage="1" promptTitle="Sales Price" prompt="Final sale price or current market value." sqref="Z16" xr:uid="{729FF07D-2068-8C45-9D8F-08DA7F97E7A8}"/>
    <dataValidation allowBlank="1" showInputMessage="1" showErrorMessage="1" promptTitle="Name used on title." prompt="Legal name of the entity or individual listed on title during your period of ownership or at the time of sale." sqref="AA16" xr:uid="{9F34CC17-C2AF-CD47-9A0B-84D55A1D84E7}"/>
    <dataValidation allowBlank="1" showInputMessage="1" showErrorMessage="1" promptTitle="Notes/Comments" prompt="Additional relevant information or context." sqref="AG16" xr:uid="{AE1086F1-7290-CD4A-B030-5D147DA53801}"/>
    <dataValidation allowBlank="1" showInputMessage="1" showErrorMessage="1" promptTitle="Ownership %" prompt="The percentage of ownership you held in the entity listed on title." sqref="AB16" xr:uid="{39CB46E6-B90B-A340-9116-A9FD44E58DAE}"/>
    <dataValidation allowBlank="1" showInputMessage="1" showErrorMessage="1" promptTitle="City" prompt="City where the project or property is located." sqref="R16" xr:uid="{588DAE0A-57B1-D845-B3F7-3EAE18A33508}"/>
    <dataValidation allowBlank="1" showInputMessage="1" showErrorMessage="1" promptTitle="County" prompt="County where the project or property is located." sqref="T16" xr:uid="{CAA18558-D89C-054F-B820-D0F083918334}"/>
    <dataValidation allowBlank="1" showInputMessage="1" showErrorMessage="1" promptTitle="Conmpany Name" prompt="If your track record does not roll up under one entity, please enter the borrowing entity expected to close your next deal._x000a_If not yet determined, enter TBD" sqref="R12:S12" xr:uid="{4AF5EC28-2B85-764A-BB5A-13670C17A198}"/>
    <dataValidation allowBlank="1" showInputMessage="1" showErrorMessage="1" promptTitle="Contact Name" prompt="Name of the individual this track record is for._x000a_If submitting on someone else's behalf, enter their name—not yours." sqref="R11:S11" xr:uid="{E3F944DF-FB47-584B-8EA7-6BFE512814D1}"/>
  </dataValidations>
  <pageMargins left="0.25" right="0.25" top="0.75" bottom="0.75" header="0.3" footer="0.3"/>
  <pageSetup scale="38" orientation="landscape" horizontalDpi="4294967292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DE092FB-8724-7745-9177-29672A9CE024}">
          <x14:formula1>
            <xm:f>'Data Validation'!$C$6:$C$17</xm:f>
          </x14:formula1>
          <xm:sqref>AC17:AC55</xm:sqref>
        </x14:dataValidation>
        <x14:dataValidation type="list" allowBlank="1" showInputMessage="1" showErrorMessage="1" xr:uid="{EA6CE7F5-F443-174C-92DB-BA7E23709ECB}">
          <x14:formula1>
            <xm:f>'Data Validation'!$D$6:$D$17</xm:f>
          </x14:formula1>
          <xm:sqref>AD17:AD55</xm:sqref>
        </x14:dataValidation>
        <x14:dataValidation type="list" allowBlank="1" showInputMessage="1" showErrorMessage="1" promptTitle="GC Role" xr:uid="{061CB09C-EE41-8D48-B041-C6EE3598C521}">
          <x14:formula1>
            <xm:f>'Data Validation'!$F$6:$F$17</xm:f>
          </x14:formula1>
          <xm:sqref>AF17:AF55</xm:sqref>
        </x14:dataValidation>
        <x14:dataValidation type="list" allowBlank="1" showInputMessage="1" showErrorMessage="1" promptTitle="GC Role" prompt="If applicable; Who played the role of GC and/or Builder for this project? " xr:uid="{6E1FCF2A-591D-BB47-92DA-2213503F3924}">
          <x14:formula1>
            <xm:f>'Data Validation'!$F$6:$F$17</xm:f>
          </x14:formula1>
          <xm:sqref>AF16</xm:sqref>
        </x14:dataValidation>
        <x14:dataValidation type="list" allowBlank="1" showInputMessage="1" showErrorMessage="1" promptTitle="Project Type" prompt="Type of deal: Spec, Fee Build, Land Purchase, etc." xr:uid="{261D160E-90E2-C04B-9629-C69FF6D2B75C}">
          <x14:formula1>
            <xm:f>'Data Validation'!$C$6:$C$17</xm:f>
          </x14:formula1>
          <xm:sqref>AC16</xm:sqref>
        </x14:dataValidation>
        <x14:dataValidation type="list" allowBlank="1" showInputMessage="1" showErrorMessage="1" promptTitle="Project Status" prompt="Your role in the project (e.g., Developer, LP Investor)." xr:uid="{C9CECA25-17E7-C24E-BF1B-6EBE8FCA47AD}">
          <x14:formula1>
            <xm:f>'Data Validation'!$D$6:$D$17</xm:f>
          </x14:formula1>
          <xm:sqref>AD16</xm:sqref>
        </x14:dataValidation>
        <x14:dataValidation type="list" allowBlank="1" showErrorMessage="1" promptTitle="Project Role" prompt="What was your (or your group's) role in this project?" xr:uid="{562F057F-5021-4042-8C95-74A97D576B15}">
          <x14:formula1>
            <xm:f>'Data Validation'!$E$6:$E$17</xm:f>
          </x14:formula1>
          <xm:sqref>AE17:AE55</xm:sqref>
        </x14:dataValidation>
        <x14:dataValidation type="list" allowBlank="1" showInputMessage="1" showErrorMessage="1" promptTitle="Project Role" prompt="What was your (or your group's) role in this project?" xr:uid="{0C0C170F-17C9-C74D-9A6D-9767550B9475}">
          <x14:formula1>
            <xm:f>'Data Validation'!$E$6:$E$17</xm:f>
          </x14:formula1>
          <xm:sqref>AE16</xm:sqref>
        </x14:dataValidation>
        <x14:dataValidation type="list" allowBlank="1" showInputMessage="1" showErrorMessage="1" xr:uid="{39516B21-273B-1E4B-9255-5CCD147EE47F}">
          <x14:formula1>
            <xm:f>'Data Validation'!#REF!</xm:f>
          </x14:formula1>
          <xm:sqref>O70:O109</xm:sqref>
        </x14:dataValidation>
        <x14:dataValidation type="list" allowBlank="1" showInputMessage="1" showErrorMessage="1" xr:uid="{0B81EBD8-84D7-FE4B-B003-994C225CCDCA}">
          <x14:formula1>
            <xm:f>'Data Validation'!$B$6:$B$8</xm:f>
          </x14:formula1>
          <xm:sqref>J16:J55 N70:N109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486E-B844-5F4F-B9CB-F70A32137F65}">
  <sheetPr>
    <tabColor rgb="FF0696A0"/>
  </sheetPr>
  <dimension ref="B6:J25"/>
  <sheetViews>
    <sheetView showGridLines="0" zoomScale="209" workbookViewId="0">
      <selection activeCell="C24" sqref="C24"/>
    </sheetView>
  </sheetViews>
  <sheetFormatPr baseColWidth="10" defaultRowHeight="15"/>
  <cols>
    <col min="2" max="2" width="32.33203125" customWidth="1"/>
    <col min="3" max="3" width="87.5" customWidth="1"/>
    <col min="4" max="4" width="6.33203125" customWidth="1"/>
    <col min="5" max="5" width="8.6640625" customWidth="1"/>
    <col min="6" max="6" width="15" customWidth="1"/>
    <col min="7" max="7" width="5.6640625" customWidth="1"/>
    <col min="8" max="9" width="6.1640625" customWidth="1"/>
    <col min="10" max="11" width="11.1640625" customWidth="1"/>
    <col min="12" max="12" width="13.83203125" customWidth="1"/>
    <col min="13" max="13" width="13.33203125" customWidth="1"/>
    <col min="14" max="14" width="14.5" customWidth="1"/>
    <col min="15" max="15" width="15.33203125" customWidth="1"/>
    <col min="16" max="16" width="14.1640625" customWidth="1"/>
    <col min="17" max="17" width="15.6640625" customWidth="1"/>
    <col min="18" max="18" width="17.5" customWidth="1"/>
    <col min="19" max="19" width="11.1640625" customWidth="1"/>
    <col min="20" max="20" width="12.5" customWidth="1"/>
    <col min="21" max="21" width="31.83203125" customWidth="1"/>
  </cols>
  <sheetData>
    <row r="6" spans="2:3" ht="21" customHeight="1">
      <c r="B6" s="22" t="s">
        <v>77</v>
      </c>
      <c r="C6" s="23"/>
    </row>
    <row r="7" spans="2:3" ht="17" customHeight="1">
      <c r="B7" s="24" t="s">
        <v>47</v>
      </c>
      <c r="C7" s="50" t="s">
        <v>48</v>
      </c>
    </row>
    <row r="8" spans="2:3" ht="14" customHeight="1">
      <c r="B8" s="25" t="s">
        <v>64</v>
      </c>
      <c r="C8" s="51" t="s">
        <v>67</v>
      </c>
    </row>
    <row r="9" spans="2:3" ht="14" customHeight="1">
      <c r="B9" s="26" t="s">
        <v>80</v>
      </c>
      <c r="C9" s="53" t="s">
        <v>51</v>
      </c>
    </row>
    <row r="10" spans="2:3" ht="14" customHeight="1">
      <c r="B10" s="25" t="s">
        <v>15</v>
      </c>
      <c r="C10" s="52" t="s">
        <v>52</v>
      </c>
    </row>
    <row r="11" spans="2:3" ht="14" customHeight="1">
      <c r="B11" s="25" t="s">
        <v>1</v>
      </c>
      <c r="C11" s="53" t="s">
        <v>53</v>
      </c>
    </row>
    <row r="12" spans="2:3" ht="14" customHeight="1">
      <c r="B12" s="25" t="s">
        <v>3</v>
      </c>
      <c r="C12" s="52" t="s">
        <v>54</v>
      </c>
    </row>
    <row r="13" spans="2:3" ht="14" customHeight="1">
      <c r="B13" s="27" t="s">
        <v>49</v>
      </c>
      <c r="C13" s="55" t="s">
        <v>50</v>
      </c>
    </row>
    <row r="14" spans="2:3" ht="14" customHeight="1">
      <c r="B14" s="27" t="s">
        <v>69</v>
      </c>
      <c r="C14" s="52" t="s">
        <v>55</v>
      </c>
    </row>
    <row r="15" spans="2:3" ht="14" customHeight="1">
      <c r="B15" s="28" t="s">
        <v>81</v>
      </c>
      <c r="C15" s="53" t="s">
        <v>56</v>
      </c>
    </row>
    <row r="16" spans="2:3" ht="14" customHeight="1">
      <c r="B16" s="28" t="s">
        <v>82</v>
      </c>
      <c r="C16" s="52" t="s">
        <v>88</v>
      </c>
    </row>
    <row r="17" spans="2:10" ht="14" customHeight="1">
      <c r="B17" s="28" t="s">
        <v>83</v>
      </c>
      <c r="C17" s="54" t="s">
        <v>70</v>
      </c>
    </row>
    <row r="18" spans="2:10" ht="14" customHeight="1">
      <c r="B18" s="29" t="s">
        <v>84</v>
      </c>
      <c r="C18" s="51" t="s">
        <v>57</v>
      </c>
    </row>
    <row r="19" spans="2:10" ht="14" customHeight="1">
      <c r="B19" s="30" t="s">
        <v>85</v>
      </c>
      <c r="C19" s="53" t="s">
        <v>62</v>
      </c>
    </row>
    <row r="20" spans="2:10" ht="14" customHeight="1">
      <c r="B20" s="31" t="s">
        <v>89</v>
      </c>
      <c r="C20" s="52" t="s">
        <v>63</v>
      </c>
    </row>
    <row r="21" spans="2:10" ht="14" customHeight="1">
      <c r="B21" s="31" t="s">
        <v>37</v>
      </c>
      <c r="C21" s="53" t="s">
        <v>58</v>
      </c>
    </row>
    <row r="22" spans="2:10" ht="14" customHeight="1">
      <c r="B22" s="31" t="s">
        <v>35</v>
      </c>
      <c r="C22" s="52" t="s">
        <v>59</v>
      </c>
    </row>
    <row r="23" spans="2:10" ht="14" customHeight="1">
      <c r="B23" s="32" t="s">
        <v>18</v>
      </c>
      <c r="C23" s="55" t="s">
        <v>90</v>
      </c>
    </row>
    <row r="24" spans="2:10" ht="14" customHeight="1">
      <c r="B24" s="32" t="s">
        <v>36</v>
      </c>
      <c r="C24" s="52" t="s">
        <v>60</v>
      </c>
    </row>
    <row r="25" spans="2:10" ht="14" customHeight="1">
      <c r="B25" s="32" t="s">
        <v>4</v>
      </c>
      <c r="C25" s="54" t="s">
        <v>61</v>
      </c>
      <c r="J25" s="15"/>
    </row>
  </sheetData>
  <sheetProtection sheet="1" objects="1" scenarios="1" formatColumns="0" selectLockedCells="1" selectUnlockedCells="1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8083-4F0A-E348-925B-90E8C91928EA}">
  <sheetPr>
    <tabColor rgb="FF7A89AB"/>
  </sheetPr>
  <dimension ref="A1:L29"/>
  <sheetViews>
    <sheetView workbookViewId="0">
      <selection activeCell="D10" activeCellId="2" sqref="D6 D8 D10"/>
    </sheetView>
  </sheetViews>
  <sheetFormatPr baseColWidth="10" defaultRowHeight="15"/>
  <cols>
    <col min="1" max="1" width="10.83203125" style="14"/>
    <col min="2" max="2" width="16" style="14" bestFit="1" customWidth="1"/>
    <col min="3" max="3" width="20.33203125" style="14" bestFit="1" customWidth="1"/>
    <col min="4" max="4" width="27.6640625" style="14" bestFit="1" customWidth="1"/>
    <col min="5" max="5" width="23.6640625" style="14" bestFit="1" customWidth="1"/>
    <col min="6" max="6" width="23.83203125" style="14" bestFit="1" customWidth="1"/>
    <col min="7" max="7" width="21.1640625" style="14" bestFit="1" customWidth="1"/>
    <col min="8" max="16384" width="10.83203125" style="14"/>
  </cols>
  <sheetData>
    <row r="1" spans="1:1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>
      <c r="A5" s="33"/>
      <c r="B5" s="46" t="s">
        <v>71</v>
      </c>
      <c r="C5" s="47" t="s">
        <v>37</v>
      </c>
      <c r="D5" s="47" t="s">
        <v>35</v>
      </c>
      <c r="E5" s="48" t="s">
        <v>18</v>
      </c>
      <c r="F5" s="48" t="s">
        <v>36</v>
      </c>
      <c r="G5" s="33"/>
      <c r="H5" s="33"/>
      <c r="I5" s="33"/>
      <c r="J5" s="33"/>
      <c r="K5" s="33"/>
    </row>
    <row r="6" spans="1:12">
      <c r="A6" s="33"/>
      <c r="B6" s="49" t="s">
        <v>9</v>
      </c>
      <c r="C6" s="49" t="s">
        <v>20</v>
      </c>
      <c r="D6" s="49" t="s">
        <v>38</v>
      </c>
      <c r="E6" s="49" t="s">
        <v>87</v>
      </c>
      <c r="F6" s="49" t="s">
        <v>25</v>
      </c>
      <c r="G6" s="33"/>
      <c r="H6" s="33"/>
      <c r="I6" s="33"/>
      <c r="J6" s="33"/>
      <c r="K6" s="33"/>
    </row>
    <row r="7" spans="1:12">
      <c r="A7" s="33"/>
      <c r="B7" s="49" t="s">
        <v>99</v>
      </c>
      <c r="C7" s="49" t="s">
        <v>23</v>
      </c>
      <c r="D7" s="49" t="s">
        <v>45</v>
      </c>
      <c r="E7" s="49" t="s">
        <v>75</v>
      </c>
      <c r="F7" s="49" t="s">
        <v>72</v>
      </c>
      <c r="G7" s="33"/>
      <c r="H7" s="33"/>
      <c r="I7" s="33"/>
      <c r="J7" s="33"/>
      <c r="K7" s="33"/>
    </row>
    <row r="8" spans="1:12">
      <c r="A8" s="33"/>
      <c r="B8" s="49" t="s">
        <v>5</v>
      </c>
      <c r="C8" s="49" t="s">
        <v>34</v>
      </c>
      <c r="D8" s="49" t="s">
        <v>76</v>
      </c>
      <c r="E8" s="49" t="s">
        <v>74</v>
      </c>
      <c r="F8" s="49" t="s">
        <v>29</v>
      </c>
      <c r="G8" s="33"/>
      <c r="H8" s="33"/>
      <c r="I8" s="33"/>
      <c r="J8" s="33"/>
      <c r="K8" s="33"/>
    </row>
    <row r="9" spans="1:12">
      <c r="A9" s="33"/>
      <c r="B9" s="49" t="s">
        <v>8</v>
      </c>
      <c r="C9" s="49" t="s">
        <v>28</v>
      </c>
      <c r="D9" s="49" t="s">
        <v>39</v>
      </c>
      <c r="E9" s="49" t="s">
        <v>19</v>
      </c>
      <c r="F9" s="49" t="s">
        <v>31</v>
      </c>
      <c r="G9" s="33"/>
      <c r="H9" s="33"/>
      <c r="I9" s="33"/>
      <c r="J9" s="33"/>
      <c r="K9" s="33"/>
    </row>
    <row r="10" spans="1:12">
      <c r="A10" s="33"/>
      <c r="B10" s="49"/>
      <c r="C10" s="49" t="s">
        <v>91</v>
      </c>
      <c r="D10" s="49" t="s">
        <v>40</v>
      </c>
      <c r="E10" s="49" t="s">
        <v>30</v>
      </c>
      <c r="F10" s="49" t="s">
        <v>46</v>
      </c>
      <c r="G10" s="33"/>
      <c r="H10" s="33"/>
      <c r="I10" s="33"/>
      <c r="J10" s="33"/>
      <c r="K10" s="33"/>
    </row>
    <row r="11" spans="1:12">
      <c r="A11" s="33"/>
      <c r="B11" s="49"/>
      <c r="C11" s="49" t="s">
        <v>21</v>
      </c>
      <c r="D11" s="49" t="s">
        <v>41</v>
      </c>
      <c r="E11" s="49" t="s">
        <v>27</v>
      </c>
      <c r="F11" s="49" t="s">
        <v>73</v>
      </c>
      <c r="G11" s="33"/>
      <c r="H11" s="33"/>
      <c r="I11" s="33"/>
      <c r="J11" s="33"/>
      <c r="K11" s="33"/>
    </row>
    <row r="12" spans="1:12">
      <c r="A12" s="33"/>
      <c r="B12" s="49"/>
      <c r="C12" s="49" t="s">
        <v>22</v>
      </c>
      <c r="D12" s="49" t="s">
        <v>42</v>
      </c>
      <c r="E12" s="49" t="s">
        <v>26</v>
      </c>
      <c r="F12" s="49"/>
      <c r="G12" s="33"/>
      <c r="H12" s="33"/>
      <c r="I12" s="33"/>
      <c r="J12" s="33"/>
      <c r="K12" s="33"/>
    </row>
    <row r="13" spans="1:12">
      <c r="A13" s="33"/>
      <c r="B13" s="49"/>
      <c r="C13" s="49" t="s">
        <v>44</v>
      </c>
      <c r="D13" s="49" t="s">
        <v>43</v>
      </c>
      <c r="E13" s="49" t="s">
        <v>24</v>
      </c>
      <c r="F13" s="49"/>
      <c r="G13" s="33"/>
      <c r="H13" s="33"/>
      <c r="I13" s="33"/>
      <c r="J13" s="33"/>
      <c r="K13" s="33"/>
    </row>
    <row r="14" spans="1:12">
      <c r="A14" s="33"/>
      <c r="B14" s="49"/>
      <c r="C14" s="49" t="s">
        <v>24</v>
      </c>
      <c r="D14" s="49"/>
      <c r="E14" s="49"/>
      <c r="F14" s="49"/>
      <c r="G14" s="33"/>
      <c r="H14" s="33"/>
      <c r="I14" s="33"/>
      <c r="J14" s="33"/>
      <c r="K14" s="33"/>
    </row>
    <row r="15" spans="1:12">
      <c r="A15" s="33"/>
      <c r="B15" s="49"/>
      <c r="C15" s="49"/>
      <c r="D15" s="49"/>
      <c r="E15" s="49"/>
      <c r="F15" s="49"/>
      <c r="G15" s="33"/>
      <c r="H15" s="33"/>
      <c r="I15" s="33"/>
      <c r="J15" s="33"/>
      <c r="K15" s="33"/>
    </row>
    <row r="16" spans="1:12">
      <c r="A16" s="33"/>
      <c r="B16" s="49"/>
      <c r="C16" s="49"/>
      <c r="D16" s="49"/>
      <c r="E16" s="49"/>
      <c r="F16" s="49"/>
      <c r="G16" s="33"/>
      <c r="H16" s="33"/>
      <c r="I16" s="33"/>
      <c r="J16" s="33"/>
      <c r="K16" s="33"/>
    </row>
    <row r="17" spans="1:12">
      <c r="A17" s="33"/>
      <c r="B17" s="49"/>
      <c r="C17" s="49"/>
      <c r="D17" s="49"/>
      <c r="E17" s="49"/>
      <c r="F17" s="49"/>
      <c r="G17" s="33"/>
      <c r="H17" s="33"/>
      <c r="I17" s="33"/>
      <c r="J17" s="33"/>
      <c r="K17" s="33"/>
    </row>
    <row r="18" spans="1:1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</sheetData>
  <sheetProtection sheet="1" objects="1" scenarios="1" selectLockedCells="1" selectUnlockedCells="1"/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Track-Record Tape</vt:lpstr>
      <vt:lpstr>Column Guide &amp; Definitions</vt:lpstr>
      <vt:lpstr>Data Validation</vt:lpstr>
      <vt:lpstr>Column_Guide_and_Definitions</vt:lpstr>
      <vt:lpstr>Construction_Costs__or_rehab_costs</vt:lpstr>
      <vt:lpstr>date</vt:lpstr>
      <vt:lpstr>Date__Acquired</vt:lpstr>
      <vt:lpstr>Date_Sold___or_date_range</vt:lpstr>
      <vt:lpstr>Deeded_Name__at_sale_or_current</vt:lpstr>
      <vt:lpstr>Finished_Lot_Cost__or_purchase_price</vt:lpstr>
      <vt:lpstr>GC_Role</vt:lpstr>
      <vt:lpstr>GUC_Tape_Start</vt:lpstr>
      <vt:lpstr>Notes_Comments</vt:lpstr>
      <vt:lpstr>Number_of_Units</vt:lpstr>
      <vt:lpstr>Ownership____in_entity</vt:lpstr>
      <vt:lpstr>'Track-Record Tape'!Print_Area</vt:lpstr>
      <vt:lpstr>Project_Role</vt:lpstr>
      <vt:lpstr>Project_Status</vt:lpstr>
      <vt:lpstr>Project_Type</vt:lpstr>
      <vt:lpstr>Project_Type1</vt:lpstr>
      <vt:lpstr>Property_Types</vt:lpstr>
      <vt:lpstr>Sales_Price__or_current_value</vt:lpstr>
      <vt:lpstr>State</vt:lpstr>
      <vt:lpstr>Street_Address_or_Project_Name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Lawhorne</dc:creator>
  <cp:keywords/>
  <dc:description/>
  <cp:lastModifiedBy>Dan Nunez</cp:lastModifiedBy>
  <cp:revision/>
  <dcterms:created xsi:type="dcterms:W3CDTF">2020-09-15T18:17:54Z</dcterms:created>
  <dcterms:modified xsi:type="dcterms:W3CDTF">2025-07-15T19:27:14Z</dcterms:modified>
  <cp:category/>
  <cp:contentStatus/>
</cp:coreProperties>
</file>